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omano\Downloads\"/>
    </mc:Choice>
  </mc:AlternateContent>
  <xr:revisionPtr revIDLastSave="0" documentId="13_ncr:1_{48D85109-F37D-4568-BD0D-08430CDCC474}" xr6:coauthVersionLast="47" xr6:coauthVersionMax="47" xr10:uidLastSave="{00000000-0000-0000-0000-000000000000}"/>
  <bookViews>
    <workbookView xWindow="-108" yWindow="-108" windowWidth="23256" windowHeight="12456" xr2:uid="{DFEC6E88-23D9-419C-85E5-579BB299FC23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275" i="1" l="1"/>
  <c r="Y275" i="1"/>
  <c r="X275" i="1"/>
  <c r="W275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</calcChain>
</file>

<file path=xl/sharedStrings.xml><?xml version="1.0" encoding="utf-8"?>
<sst xmlns="http://schemas.openxmlformats.org/spreadsheetml/2006/main" count="4069" uniqueCount="2625">
  <si>
    <t>ALR Name</t>
  </si>
  <si>
    <t>Status</t>
  </si>
  <si>
    <t>Telephone</t>
  </si>
  <si>
    <t>Initial certification</t>
  </si>
  <si>
    <t>Executive Director</t>
  </si>
  <si>
    <t xml:space="preserve">ED email </t>
  </si>
  <si>
    <t>RCD NAME</t>
  </si>
  <si>
    <t>RN/LPN</t>
  </si>
  <si>
    <t>RCD Email</t>
  </si>
  <si>
    <t>RCD History</t>
  </si>
  <si>
    <t>Address</t>
  </si>
  <si>
    <t>City</t>
  </si>
  <si>
    <t>County</t>
  </si>
  <si>
    <t>FaxNumber</t>
  </si>
  <si>
    <t>ED Change History</t>
  </si>
  <si>
    <t>additional e-mails</t>
  </si>
  <si>
    <t>Federal ID #</t>
  </si>
  <si>
    <t>Date of Last Update;</t>
  </si>
  <si>
    <t>Reason for update</t>
  </si>
  <si>
    <t>Staff updating</t>
  </si>
  <si>
    <t>Total Number of Units</t>
  </si>
  <si>
    <t>Total Max Occupancy</t>
  </si>
  <si>
    <t># Traditional Units</t>
  </si>
  <si>
    <t>Max Ocp Traditional Units</t>
  </si>
  <si>
    <t># SCR Units</t>
  </si>
  <si>
    <t>Adelaide of Newton Centre</t>
  </si>
  <si>
    <t>Certified</t>
  </si>
  <si>
    <t xml:space="preserve">617-544-3454
</t>
  </si>
  <si>
    <t>10-11-19</t>
  </si>
  <si>
    <t>Reshema Nair</t>
  </si>
  <si>
    <t>rnair@Benchmarkquality.com</t>
  </si>
  <si>
    <t>Zeina El Jenaynati</t>
  </si>
  <si>
    <t>zeljenaynati@benchmarkquality.com</t>
  </si>
  <si>
    <t>157 Herrick Road</t>
  </si>
  <si>
    <t>Newton</t>
  </si>
  <si>
    <t>Middlesex</t>
  </si>
  <si>
    <t>6179161828</t>
  </si>
  <si>
    <t>7/3/25 MJE</t>
  </si>
  <si>
    <t>82-2712786</t>
  </si>
  <si>
    <t>Recert app</t>
  </si>
  <si>
    <t>KS</t>
  </si>
  <si>
    <t>0</t>
  </si>
  <si>
    <t>All American Assisted Living at Hanson</t>
  </si>
  <si>
    <t>781-447-4100</t>
  </si>
  <si>
    <t>11-26-13</t>
  </si>
  <si>
    <t>Scott Blanchard</t>
  </si>
  <si>
    <t>SBlanchard@AllAmericanAL.com</t>
  </si>
  <si>
    <t>Tracy Savage</t>
  </si>
  <si>
    <t>tsavage@allamericanal.com</t>
  </si>
  <si>
    <t>1074 West Washington Street</t>
  </si>
  <si>
    <t>Hanson</t>
  </si>
  <si>
    <t>Plymouth</t>
  </si>
  <si>
    <t>7814474101</t>
  </si>
  <si>
    <t>11/24/25 MJE</t>
  </si>
  <si>
    <t>09-2233134</t>
  </si>
  <si>
    <t>80</t>
  </si>
  <si>
    <t>All American Assisted Living at Raynham</t>
  </si>
  <si>
    <t>508-822-9400</t>
  </si>
  <si>
    <t>5-9-15</t>
  </si>
  <si>
    <t>Cameron Ruff</t>
  </si>
  <si>
    <t>cruff@allamericanatraynham.com</t>
  </si>
  <si>
    <t>Stacey Barboza</t>
  </si>
  <si>
    <t>Srodrigues@allamericanatraynham.com</t>
  </si>
  <si>
    <t>1084 Broadway Street</t>
  </si>
  <si>
    <t>Raynham</t>
  </si>
  <si>
    <t>Bristol</t>
  </si>
  <si>
    <t>5088229402</t>
  </si>
  <si>
    <t>6/1/26 KS</t>
  </si>
  <si>
    <t>33-1281749</t>
  </si>
  <si>
    <t>88</t>
  </si>
  <si>
    <t xml:space="preserve">All American Assisted Living at Wareham </t>
  </si>
  <si>
    <t>774-678-0513</t>
  </si>
  <si>
    <t>Lauren Morison</t>
  </si>
  <si>
    <t>LMorison@AllAmericanAtWareham.com</t>
  </si>
  <si>
    <t>Deanna Rose</t>
  </si>
  <si>
    <t>DRose@AllAmericanAtWareham.com</t>
  </si>
  <si>
    <t>300 Rosebrook Way</t>
  </si>
  <si>
    <t>Wareham</t>
  </si>
  <si>
    <t>7746780935</t>
  </si>
  <si>
    <t>3/23/26 KS</t>
  </si>
  <si>
    <t>81-2646193</t>
  </si>
  <si>
    <t>Recert appw/ updated FIN #</t>
  </si>
  <si>
    <t>All American Assisted Living at Wrentham</t>
  </si>
  <si>
    <t>774-210-8108</t>
  </si>
  <si>
    <t>3-8-2019</t>
  </si>
  <si>
    <t>Suzy Paiva</t>
  </si>
  <si>
    <t>spaiva@allamericanatwrentham.com</t>
  </si>
  <si>
    <t>30 Ledgeview Way</t>
  </si>
  <si>
    <t>Wrentham</t>
  </si>
  <si>
    <t>Norfolk</t>
  </si>
  <si>
    <t>7748479725</t>
  </si>
  <si>
    <t>4/9/26 KS</t>
  </si>
  <si>
    <t>82-2564534</t>
  </si>
  <si>
    <t>Allerton House at Central Park</t>
  </si>
  <si>
    <t>781-335-8666</t>
  </si>
  <si>
    <t>3-22-99</t>
  </si>
  <si>
    <t xml:space="preserve">Angie  Gilbert </t>
  </si>
  <si>
    <t>agilbert@welchhrg.com</t>
  </si>
  <si>
    <t>43 Schoolhouse Rd.</t>
  </si>
  <si>
    <t>Weymouth</t>
  </si>
  <si>
    <t>7813357666</t>
  </si>
  <si>
    <t>1/12/26 MJE</t>
  </si>
  <si>
    <t>81-1334102</t>
  </si>
  <si>
    <t>90</t>
  </si>
  <si>
    <t>Allerton House at Harbor Park</t>
  </si>
  <si>
    <t>781-749-3322</t>
  </si>
  <si>
    <t>11-17-97</t>
  </si>
  <si>
    <t>Kristen Ward</t>
  </si>
  <si>
    <t>kward@welchhrg.com</t>
  </si>
  <si>
    <t>15 Condito Road</t>
  </si>
  <si>
    <t>Hingham</t>
  </si>
  <si>
    <t>7817493330</t>
  </si>
  <si>
    <t>7/25/22 JK</t>
  </si>
  <si>
    <t>84-4320251</t>
  </si>
  <si>
    <t>62</t>
  </si>
  <si>
    <t>Allerton House at Proprietors Green</t>
  </si>
  <si>
    <t>781-834-7885</t>
  </si>
  <si>
    <t>4-1-10</t>
  </si>
  <si>
    <t>Tom Bell</t>
  </si>
  <si>
    <t>tbell@proprietorsgreen.com</t>
  </si>
  <si>
    <t>10 Village Green Way</t>
  </si>
  <si>
    <t>Marshfield</t>
  </si>
  <si>
    <t>7818347559</t>
  </si>
  <si>
    <t>4/7/2026 KS</t>
  </si>
  <si>
    <t>84-4339756</t>
  </si>
  <si>
    <t>82</t>
  </si>
  <si>
    <t>Allerton House at The Village at Duxbury</t>
  </si>
  <si>
    <t>781-585-2334</t>
  </si>
  <si>
    <t>3-24-97</t>
  </si>
  <si>
    <t>Luke Kramer</t>
  </si>
  <si>
    <t>Lkramer@VillageatDuxbury.com</t>
  </si>
  <si>
    <t>290 Kingstown Way</t>
  </si>
  <si>
    <t>Duxbury</t>
  </si>
  <si>
    <t>7815822274</t>
  </si>
  <si>
    <t>04-3229624</t>
  </si>
  <si>
    <t>36</t>
  </si>
  <si>
    <t>Armbrook Village Assisted Living</t>
  </si>
  <si>
    <t>413-568-0000</t>
  </si>
  <si>
    <t>4-2-13</t>
  </si>
  <si>
    <t>Julie Waniewski</t>
  </si>
  <si>
    <t>jwaniewski@armbrookvillage.com</t>
  </si>
  <si>
    <t>551 North Road</t>
  </si>
  <si>
    <t>Westfield</t>
  </si>
  <si>
    <t>Hampden</t>
  </si>
  <si>
    <t>413-356-8000</t>
  </si>
  <si>
    <t>93-2856496</t>
  </si>
  <si>
    <t>63</t>
  </si>
  <si>
    <t>Artis Senior Living of Lexington</t>
  </si>
  <si>
    <t>781-538-4534</t>
  </si>
  <si>
    <t>4-16-19</t>
  </si>
  <si>
    <t>Yolanda  Douglass</t>
  </si>
  <si>
    <t>ydouglass@artismgmt.com</t>
  </si>
  <si>
    <t>430 Concord Street</t>
  </si>
  <si>
    <t>Lexington</t>
  </si>
  <si>
    <t>7815384537</t>
  </si>
  <si>
    <t xml:space="preserve">1/28/25 MJE </t>
  </si>
  <si>
    <t>30-0718471</t>
  </si>
  <si>
    <t>Artis Senior Living of Reading</t>
  </si>
  <si>
    <t>781-872-1907</t>
  </si>
  <si>
    <t>1-16-17</t>
  </si>
  <si>
    <t>Colleen Doherty</t>
  </si>
  <si>
    <t>cdoherty@artismgmt.com</t>
  </si>
  <si>
    <t>1100 Main Street</t>
  </si>
  <si>
    <t>Reading</t>
  </si>
  <si>
    <t>7818721908</t>
  </si>
  <si>
    <t>6/27/22 JK</t>
  </si>
  <si>
    <t>Artisan at Hudson</t>
  </si>
  <si>
    <t>978-763-7111</t>
  </si>
  <si>
    <t>11-13-20</t>
  </si>
  <si>
    <t>Charles James</t>
  </si>
  <si>
    <t>cjames@soleraseniorliving.com</t>
  </si>
  <si>
    <t>253 Washington Street</t>
  </si>
  <si>
    <t>Hudson</t>
  </si>
  <si>
    <t>10/20/22 TM</t>
  </si>
  <si>
    <t>35-2638049</t>
  </si>
  <si>
    <t>TT</t>
  </si>
  <si>
    <t>65</t>
  </si>
  <si>
    <t>Assisted Living Center of Salisbury</t>
  </si>
  <si>
    <t>978-463-9809</t>
  </si>
  <si>
    <t>12-12-96</t>
  </si>
  <si>
    <t>Rebecca Fleming</t>
  </si>
  <si>
    <t>Accounting@assistedlivingcenter.org</t>
  </si>
  <si>
    <t>19 Beach Road</t>
  </si>
  <si>
    <t>Salisbury</t>
  </si>
  <si>
    <t>Essex</t>
  </si>
  <si>
    <t>9784633009</t>
  </si>
  <si>
    <t>11/14/24 TM</t>
  </si>
  <si>
    <t>04-3210729</t>
  </si>
  <si>
    <t>JK</t>
  </si>
  <si>
    <t>30</t>
  </si>
  <si>
    <t>Atria Draper Place</t>
  </si>
  <si>
    <t>508-482-5995</t>
  </si>
  <si>
    <t>4-15-99</t>
  </si>
  <si>
    <t>David Sylvaria</t>
  </si>
  <si>
    <t>david.sylvaria@atriaseniorliving.com</t>
  </si>
  <si>
    <t>25 Hopedale Street</t>
  </si>
  <si>
    <t>Hopedale</t>
  </si>
  <si>
    <t>Worcester</t>
  </si>
  <si>
    <t>5084821600</t>
  </si>
  <si>
    <t>7/3/25 KS</t>
  </si>
  <si>
    <t>20-3068957</t>
  </si>
  <si>
    <t>52</t>
  </si>
  <si>
    <t>Atria Fairhaven</t>
  </si>
  <si>
    <t>508-994-9238</t>
  </si>
  <si>
    <t>1-28-00</t>
  </si>
  <si>
    <t>Christine Smith</t>
  </si>
  <si>
    <t>christine.smith@atriaseniorliving.com</t>
  </si>
  <si>
    <t>391 Alden Road</t>
  </si>
  <si>
    <t>Fairhaven</t>
  </si>
  <si>
    <t>5089949239</t>
  </si>
  <si>
    <t>20-3071292</t>
  </si>
  <si>
    <t>79</t>
  </si>
  <si>
    <t>Atria Longmeadow Place</t>
  </si>
  <si>
    <t>781-270-9008</t>
  </si>
  <si>
    <t>9-14-98</t>
  </si>
  <si>
    <t>James Zammuto</t>
  </si>
  <si>
    <t>james.zammuto@atriaseniorliving.com</t>
  </si>
  <si>
    <t>42 Mall Road</t>
  </si>
  <si>
    <t>Burlington</t>
  </si>
  <si>
    <t>7812709009</t>
  </si>
  <si>
    <t>1/3/22 JK</t>
  </si>
  <si>
    <t>20-3072038</t>
  </si>
  <si>
    <t>101</t>
  </si>
  <si>
    <t>Atria Maplewood Place</t>
  </si>
  <si>
    <t>781-324-4999</t>
  </si>
  <si>
    <t>2-6-99</t>
  </si>
  <si>
    <t>John O'neil</t>
  </si>
  <si>
    <t>john.oneil@atriaseniorliving.com</t>
  </si>
  <si>
    <t>295 Broadway</t>
  </si>
  <si>
    <t>Malden</t>
  </si>
  <si>
    <t>7813245335</t>
  </si>
  <si>
    <t>4/19/26 KS</t>
  </si>
  <si>
    <t>47-2495275</t>
  </si>
  <si>
    <t>102</t>
  </si>
  <si>
    <t>Atria Marina Place</t>
  </si>
  <si>
    <t>617-770-3264</t>
  </si>
  <si>
    <t>3-12-99</t>
  </si>
  <si>
    <t>Gina D'Amore-Brown</t>
  </si>
  <si>
    <t>gina.damorebrown@atriaseniorliving.com</t>
  </si>
  <si>
    <t>4 Seaport Drive</t>
  </si>
  <si>
    <t>Quincy</t>
  </si>
  <si>
    <t>6177703682</t>
  </si>
  <si>
    <t>3/7/22 JK</t>
  </si>
  <si>
    <t>20-3068917</t>
  </si>
  <si>
    <t>103</t>
  </si>
  <si>
    <t>Atria Marland Place</t>
  </si>
  <si>
    <t>978-475-4225</t>
  </si>
  <si>
    <t>8-9-96</t>
  </si>
  <si>
    <t>Kimberly O'Brien</t>
  </si>
  <si>
    <t>kim.obrien@atriaseniorliving.com</t>
  </si>
  <si>
    <t>15 Stevens Street</t>
  </si>
  <si>
    <t>Andover</t>
  </si>
  <si>
    <t>9784755818</t>
  </si>
  <si>
    <t>27-4447467</t>
  </si>
  <si>
    <t>111</t>
  </si>
  <si>
    <t>Atria Merrimack Place</t>
  </si>
  <si>
    <t>978-462-7324</t>
  </si>
  <si>
    <t>2-15-00</t>
  </si>
  <si>
    <t>Nick Fazekas</t>
  </si>
  <si>
    <t>nicholas.fazekas@atriaseniorliving.com</t>
  </si>
  <si>
    <t>85 Storey Avenue</t>
  </si>
  <si>
    <t>Newburyport</t>
  </si>
  <si>
    <t>9784627325</t>
  </si>
  <si>
    <t>20-3069247</t>
  </si>
  <si>
    <t>112</t>
  </si>
  <si>
    <t>Atria Woodbriar Park</t>
  </si>
  <si>
    <t>508-540-1600</t>
  </si>
  <si>
    <t>9-12-96</t>
  </si>
  <si>
    <t>Kymberly Codair</t>
  </si>
  <si>
    <t>kymberly.codair@atriaseniorliving.com</t>
  </si>
  <si>
    <t>339 Gifford Street</t>
  </si>
  <si>
    <t>Falmouth</t>
  </si>
  <si>
    <t>Barnstable</t>
  </si>
  <si>
    <t>5085482996</t>
  </si>
  <si>
    <t>2/27/26 interim MJE--7/1/23 JK</t>
  </si>
  <si>
    <t>daniele.burke@atriaseniorliving.com</t>
  </si>
  <si>
    <t>27-4446805</t>
  </si>
  <si>
    <t>50</t>
  </si>
  <si>
    <t>Atria Woodbriar Place</t>
  </si>
  <si>
    <t>508-495-5500</t>
  </si>
  <si>
    <t>8-6-13</t>
  </si>
  <si>
    <t>389 Gifford Street</t>
  </si>
  <si>
    <t>5084482996</t>
  </si>
  <si>
    <t>2/27/26 interim MJE --7/21/25 MJE</t>
  </si>
  <si>
    <t>32-0383026</t>
  </si>
  <si>
    <t>149</t>
  </si>
  <si>
    <t>Autumn Glen at Dartmouth</t>
  </si>
  <si>
    <t>508-992-8880</t>
  </si>
  <si>
    <t>8-21-97</t>
  </si>
  <si>
    <t>Erin Fowler</t>
  </si>
  <si>
    <t>erin@autumnglenatdartmouth.com</t>
  </si>
  <si>
    <t>239 Cross Road</t>
  </si>
  <si>
    <t>Dartmouth</t>
  </si>
  <si>
    <t>5089928884</t>
  </si>
  <si>
    <t>85-1314900</t>
  </si>
  <si>
    <t>49</t>
  </si>
  <si>
    <t>Avita of Needham</t>
  </si>
  <si>
    <t>781-444-2266</t>
  </si>
  <si>
    <t>5-9-11</t>
  </si>
  <si>
    <t>Lynne McDonough</t>
  </si>
  <si>
    <t>lynne@avitaofneedham.com</t>
  </si>
  <si>
    <t>880 Greendale Ave</t>
  </si>
  <si>
    <t>Needham</t>
  </si>
  <si>
    <t>7814442822</t>
  </si>
  <si>
    <t>6/1/22 JK</t>
  </si>
  <si>
    <t>mstasonis@northbridgecos.com;</t>
  </si>
  <si>
    <t>85-2905096</t>
  </si>
  <si>
    <t>Avita of Newburyport</t>
  </si>
  <si>
    <t>978-225-7000</t>
  </si>
  <si>
    <t>1-7-15</t>
  </si>
  <si>
    <t>Matt Carson</t>
  </si>
  <si>
    <t>matt@avitaofnewburyport.com</t>
  </si>
  <si>
    <t>4 Wallace Bashaw Jr. Way</t>
  </si>
  <si>
    <t>9785183717</t>
  </si>
  <si>
    <t>85-2911841</t>
  </si>
  <si>
    <t>AVIVA Country Club Heights</t>
  </si>
  <si>
    <t>(781) 527-5118</t>
  </si>
  <si>
    <t>3-20-02</t>
  </si>
  <si>
    <t>Deanna Hayes</t>
  </si>
  <si>
    <t>dhayes@avivaseniorliving.com</t>
  </si>
  <si>
    <t>3 Rehabilitation Way</t>
  </si>
  <si>
    <t>Woburn</t>
  </si>
  <si>
    <t>not provided</t>
  </si>
  <si>
    <t>Interim ED 6/10/2026 KS</t>
  </si>
  <si>
    <t>88-347496</t>
  </si>
  <si>
    <t>83</t>
  </si>
  <si>
    <t>Bayberry at Emerald Court</t>
  </si>
  <si>
    <t>978-640-0194</t>
  </si>
  <si>
    <t xml:space="preserve"> 1-11-06</t>
  </si>
  <si>
    <t>Hollis Graham</t>
  </si>
  <si>
    <t>HGraham@BayberryAtEmeraldCourt.com</t>
  </si>
  <si>
    <t>2000 Emerald Court</t>
  </si>
  <si>
    <t>Tewksbury</t>
  </si>
  <si>
    <t>9786400279</t>
  </si>
  <si>
    <t>10/31/25 MJE</t>
  </si>
  <si>
    <t>dsickler@northbridgecos.com</t>
  </si>
  <si>
    <t>85</t>
  </si>
  <si>
    <t>Benchmark at Billerica Crossings</t>
  </si>
  <si>
    <t>978-667-0898</t>
  </si>
  <si>
    <t>9-13-24</t>
  </si>
  <si>
    <t>Michelle Ellis</t>
  </si>
  <si>
    <t>mellis@benchmarkquality.com</t>
  </si>
  <si>
    <t>20 Charnstaffe Lane</t>
  </si>
  <si>
    <t>Billerica</t>
  </si>
  <si>
    <t>9786670890</t>
  </si>
  <si>
    <t>11/5/21 JK</t>
  </si>
  <si>
    <t>84-1778644</t>
  </si>
  <si>
    <t>29</t>
  </si>
  <si>
    <t>Benchmark at Hanover</t>
  </si>
  <si>
    <t>781-609-3300</t>
  </si>
  <si>
    <t>Fatima Feliciano</t>
  </si>
  <si>
    <t>ffeliciano@benchmarkquality.com</t>
  </si>
  <si>
    <t>1143 Washington Street</t>
  </si>
  <si>
    <t>Hanover</t>
  </si>
  <si>
    <t>04-3385173</t>
  </si>
  <si>
    <t>TM</t>
  </si>
  <si>
    <t>Benchmark at Haverhill Crossings</t>
  </si>
  <si>
    <t>978-556-1600</t>
  </si>
  <si>
    <t>Nicholas Labrie</t>
  </si>
  <si>
    <t>nlabrie@Benchmarkquality.com</t>
  </si>
  <si>
    <t>254 Amesbury Road</t>
  </si>
  <si>
    <t>Haverhill</t>
  </si>
  <si>
    <t>9785561601</t>
  </si>
  <si>
    <t>5/18/26 KS</t>
  </si>
  <si>
    <t>84-2115543</t>
  </si>
  <si>
    <t>Benchmark at North Andover</t>
  </si>
  <si>
    <t>978-683-1300</t>
  </si>
  <si>
    <t>3-20-96</t>
  </si>
  <si>
    <t>Heidi Cole</t>
  </si>
  <si>
    <t>hcole@benchmarkquality.com</t>
  </si>
  <si>
    <t>700 Chickering Road</t>
  </si>
  <si>
    <t>North Andover</t>
  </si>
  <si>
    <t>9786830330</t>
  </si>
  <si>
    <t>11/14/24 MJE</t>
  </si>
  <si>
    <t>hzwaan@benchmarkquality.com</t>
  </si>
  <si>
    <t>84-2121053</t>
  </si>
  <si>
    <t>recert app</t>
  </si>
  <si>
    <t>Benchmark at Orchard Valley</t>
  </si>
  <si>
    <t>413-596-0006</t>
  </si>
  <si>
    <t>5-8-00</t>
  </si>
  <si>
    <t>Season Bryant</t>
  </si>
  <si>
    <t>sbryant2@benchmarkquality.com</t>
  </si>
  <si>
    <t>2387 Boston Road</t>
  </si>
  <si>
    <t>Wilbraham</t>
  </si>
  <si>
    <t>4135964181</t>
  </si>
  <si>
    <t>3/24/25 TM</t>
  </si>
  <si>
    <t>84-2167501</t>
  </si>
  <si>
    <t>42</t>
  </si>
  <si>
    <t>Benchmark at Tatnuck Park</t>
  </si>
  <si>
    <t>508-755-7277</t>
  </si>
  <si>
    <t>6-21-99</t>
  </si>
  <si>
    <t>Rachel Fahlin</t>
  </si>
  <si>
    <t>rfahlin@benchmarkquality.com</t>
  </si>
  <si>
    <t>340 May Street</t>
  </si>
  <si>
    <t>5087556333</t>
  </si>
  <si>
    <t>7/9/24 MJE</t>
  </si>
  <si>
    <t>aguthertz@benchmarkquality.com</t>
  </si>
  <si>
    <t>64</t>
  </si>
  <si>
    <t>Benchmark Senior Living at Chelmsford Crossings</t>
  </si>
  <si>
    <t>978-250-8855</t>
  </si>
  <si>
    <t>4-18-97</t>
  </si>
  <si>
    <t>Jenny LaCroix</t>
  </si>
  <si>
    <t>jlacroix@benchmarkquality.com</t>
  </si>
  <si>
    <t>199 Chelmsford Street</t>
  </si>
  <si>
    <t>Chelmsford</t>
  </si>
  <si>
    <t>9782502750</t>
  </si>
  <si>
    <t>Interim ED 5/11/26 KS</t>
  </si>
  <si>
    <t>74</t>
  </si>
  <si>
    <t>Benchmark Senior Living at Clapboardtree</t>
  </si>
  <si>
    <t>(781) 561-9315</t>
  </si>
  <si>
    <t>Patrick Hardy</t>
  </si>
  <si>
    <t>phardy@benchmarkquality.com</t>
  </si>
  <si>
    <t>40 Clapboardtree Street</t>
  </si>
  <si>
    <t>Norwood</t>
  </si>
  <si>
    <t>7813520468</t>
  </si>
  <si>
    <t>Benchmark Senior Living at Forge Hill</t>
  </si>
  <si>
    <t>508-528-9200</t>
  </si>
  <si>
    <t>5-31-99</t>
  </si>
  <si>
    <t>Jason Last</t>
  </si>
  <si>
    <t>jlast@benchmarkquality.com</t>
  </si>
  <si>
    <t>4 Forge Hill Rd.</t>
  </si>
  <si>
    <t>Franklin</t>
  </si>
  <si>
    <t>5085416591</t>
  </si>
  <si>
    <t>9/19/22 JK</t>
  </si>
  <si>
    <t>Benchmark Senior Living at Leominster Crossings</t>
  </si>
  <si>
    <t>978-537-2424</t>
  </si>
  <si>
    <t>7-14-99</t>
  </si>
  <si>
    <t>Madelyn Gannon</t>
  </si>
  <si>
    <t>mgannon1@Benchmarkquality.com</t>
  </si>
  <si>
    <t>1160 Main Street</t>
  </si>
  <si>
    <t>Leominster</t>
  </si>
  <si>
    <t>9785372421</t>
  </si>
  <si>
    <t>11/12/25 MJE</t>
  </si>
  <si>
    <t>61</t>
  </si>
  <si>
    <t>Benchmark Senior Living at Plymouth Crossings</t>
  </si>
  <si>
    <t>508-503-1457</t>
  </si>
  <si>
    <t>11-11-98</t>
  </si>
  <si>
    <t>Ashley Roberts</t>
  </si>
  <si>
    <t>aroberts2@benchmarkquality.com</t>
  </si>
  <si>
    <t>157 South Street</t>
  </si>
  <si>
    <t>5088304748</t>
  </si>
  <si>
    <t>2/12/24 JK</t>
  </si>
  <si>
    <t>84-1886366</t>
  </si>
  <si>
    <t>51</t>
  </si>
  <si>
    <t>Benchmark Senior Living at Robbins Brook</t>
  </si>
  <si>
    <t>978-264-4666</t>
  </si>
  <si>
    <t>2-21-02</t>
  </si>
  <si>
    <t>Beth Ambrose</t>
  </si>
  <si>
    <t>bambrose@benchmarkquality.com</t>
  </si>
  <si>
    <t>10 Devon Drive</t>
  </si>
  <si>
    <t>Acton</t>
  </si>
  <si>
    <t>9782644366</t>
  </si>
  <si>
    <t>12/5/20 MJE</t>
  </si>
  <si>
    <t>gcrenshaw@benchmarkquality.com</t>
  </si>
  <si>
    <t>84-2139808</t>
  </si>
  <si>
    <t>Benchmark Senior Living at Shrewsbury Crossings</t>
  </si>
  <si>
    <t>508-845-2100</t>
  </si>
  <si>
    <t>10-12-97</t>
  </si>
  <si>
    <t>Cheryl Zalieckas</t>
  </si>
  <si>
    <t>czalieckas@benchmarkquality.com</t>
  </si>
  <si>
    <t>311 Main Street</t>
  </si>
  <si>
    <t>Shrewsbury</t>
  </si>
  <si>
    <t>5088452101</t>
  </si>
  <si>
    <t>11/3/25  CM</t>
  </si>
  <si>
    <t>84-1863662</t>
  </si>
  <si>
    <t xml:space="preserve"> 9/11/2025</t>
  </si>
  <si>
    <t>53</t>
  </si>
  <si>
    <t>Benchmark Senior Living at The Commons in Lincoln</t>
  </si>
  <si>
    <t>781-338-5985</t>
  </si>
  <si>
    <t>3-30-16</t>
  </si>
  <si>
    <t>Jeff Cravedi</t>
  </si>
  <si>
    <t>jcravedi@benchmarkquality.com</t>
  </si>
  <si>
    <t>2 Harvest Circle</t>
  </si>
  <si>
    <t>Lincoln</t>
  </si>
  <si>
    <t>7814396008</t>
  </si>
  <si>
    <t>5/7/25 MJE</t>
  </si>
  <si>
    <t>87-3785398</t>
  </si>
  <si>
    <t>Benchmark Senior Living at Waltham Crossings</t>
  </si>
  <si>
    <t>781-386-4925</t>
  </si>
  <si>
    <t>10-16-00</t>
  </si>
  <si>
    <t>Castello Robert</t>
  </si>
  <si>
    <t xml:space="preserve"> rcastello@benchmarkquality.com</t>
  </si>
  <si>
    <t>126 Smith Street</t>
  </si>
  <si>
    <t>Waltham</t>
  </si>
  <si>
    <t>7814669914</t>
  </si>
  <si>
    <t>4/5/2026 KS</t>
  </si>
  <si>
    <t>84-1904417</t>
  </si>
  <si>
    <t>81</t>
  </si>
  <si>
    <t>Benchmark Senior Living at Woburn</t>
  </si>
  <si>
    <t>781-460-6360</t>
  </si>
  <si>
    <t>09-26-16</t>
  </si>
  <si>
    <t>Dana Demiles</t>
  </si>
  <si>
    <t>ddemiles@benchmarkquality.com</t>
  </si>
  <si>
    <t>One Cedar Street</t>
  </si>
  <si>
    <t>7814602160</t>
  </si>
  <si>
    <t>8/13/24 MJE</t>
  </si>
  <si>
    <t>71</t>
  </si>
  <si>
    <t>Benchmark Snior Living at Putnam Farms at Danvers</t>
  </si>
  <si>
    <t>978-822-4035</t>
  </si>
  <si>
    <t>10-27-97</t>
  </si>
  <si>
    <t>Susan Vinciguerra</t>
  </si>
  <si>
    <t>svinciguerra@benchmarkquality.com</t>
  </si>
  <si>
    <t>9 Summer Street</t>
  </si>
  <si>
    <t>Danvers</t>
  </si>
  <si>
    <t>9787745454</t>
  </si>
  <si>
    <t xml:space="preserve"> 9/19/25 KS</t>
  </si>
  <si>
    <t>84-2045945</t>
  </si>
  <si>
    <t xml:space="preserve"> 9/19/2025</t>
  </si>
  <si>
    <t>Bertram House of Swampscott</t>
  </si>
  <si>
    <t>781-595-1991</t>
  </si>
  <si>
    <t>12-19-97</t>
  </si>
  <si>
    <t>Robert Wasserman</t>
  </si>
  <si>
    <t>rwasserman@bertramhouse.org</t>
  </si>
  <si>
    <t>565 Humphrey Street</t>
  </si>
  <si>
    <t>Swampscott</t>
  </si>
  <si>
    <t>7815921999</t>
  </si>
  <si>
    <t>9/17/25 MJE</t>
  </si>
  <si>
    <t>04-3295922</t>
  </si>
  <si>
    <t>Birch Grove at Fox Hill Village</t>
  </si>
  <si>
    <t>781-329-4433</t>
  </si>
  <si>
    <t>10-5-21</t>
  </si>
  <si>
    <t>Aneylis Hernandez</t>
  </si>
  <si>
    <t>ahernandez@foxhillvillage.com</t>
  </si>
  <si>
    <t>8 Longwood Drive</t>
  </si>
  <si>
    <t>Westwood</t>
  </si>
  <si>
    <t>7814612464</t>
  </si>
  <si>
    <t>9/8/25 KS</t>
  </si>
  <si>
    <t>04-3029752</t>
  </si>
  <si>
    <t>24</t>
  </si>
  <si>
    <t>Blaire House of Milford Assisted Living</t>
  </si>
  <si>
    <t>508-473-4666</t>
  </si>
  <si>
    <t>5-1-15</t>
  </si>
  <si>
    <t>Travis Romano</t>
  </si>
  <si>
    <t>tromano@egmcare.com</t>
  </si>
  <si>
    <t>1 Railroad Street</t>
  </si>
  <si>
    <t>Milford</t>
  </si>
  <si>
    <t>5089022015</t>
  </si>
  <si>
    <t>46-3163617</t>
  </si>
  <si>
    <t>27</t>
  </si>
  <si>
    <t>Blaire House of Tewksbury Assisted Living</t>
  </si>
  <si>
    <t>978-851-8807</t>
  </si>
  <si>
    <t>5-9-96</t>
  </si>
  <si>
    <t>William Donahue</t>
  </si>
  <si>
    <t>wdonahue2@egmcare.com</t>
  </si>
  <si>
    <t>10-B Erlin Terrace</t>
  </si>
  <si>
    <t>9786408686</t>
  </si>
  <si>
    <t>3/25/26 KS</t>
  </si>
  <si>
    <t>04-3234836</t>
  </si>
  <si>
    <t>Bridges by EPOCH at Andover</t>
  </si>
  <si>
    <t>978-775-1070</t>
  </si>
  <si>
    <t>7-27-18</t>
  </si>
  <si>
    <t>Lori Luzzo</t>
  </si>
  <si>
    <t>lluzzo@bridgesbyepoch.com</t>
  </si>
  <si>
    <t>254 Lowell Street</t>
  </si>
  <si>
    <t>9784700497</t>
  </si>
  <si>
    <t>Interim ED 5/18/26 KS 6/3/26</t>
  </si>
  <si>
    <t>39-4478029</t>
  </si>
  <si>
    <t>Bridges by EPOCH at Hingham</t>
  </si>
  <si>
    <t>781-749-7114</t>
  </si>
  <si>
    <t>6-1-12</t>
  </si>
  <si>
    <t>Kevin Defayette</t>
  </si>
  <si>
    <t>kdefayette@bridgesbyepoch.com</t>
  </si>
  <si>
    <t>1 Sgt. William B. Terry Drive</t>
  </si>
  <si>
    <t>7817493657</t>
  </si>
  <si>
    <t>4/3/23 JK</t>
  </si>
  <si>
    <t>Pkelly@bridgesbyepoch.com (RCD)</t>
  </si>
  <si>
    <t>47-3713660</t>
  </si>
  <si>
    <t>Bridges by EPOCH at Lexington</t>
  </si>
  <si>
    <t>339-970-8421</t>
  </si>
  <si>
    <t>5-2-22</t>
  </si>
  <si>
    <t>Luidja Jean Louis</t>
  </si>
  <si>
    <t>llouis@bridgesbyepoch.com</t>
  </si>
  <si>
    <t>56 Watertown St</t>
  </si>
  <si>
    <t>5/22/22 JK</t>
  </si>
  <si>
    <t>banderson@epochsl.com</t>
  </si>
  <si>
    <t>84-4831060</t>
  </si>
  <si>
    <t>Bridges by EPOCH at Mashpee</t>
  </si>
  <si>
    <t>508-477-0043</t>
  </si>
  <si>
    <t>7-1-15</t>
  </si>
  <si>
    <t>Barbara Cannon</t>
  </si>
  <si>
    <t>bcannon@bridgesbyepoch.com</t>
  </si>
  <si>
    <t>462 Old Barnstable Road</t>
  </si>
  <si>
    <t>Mashpee</t>
  </si>
  <si>
    <t>3/4/26 KS</t>
  </si>
  <si>
    <t>Bridges by EPOCH at Pembroke</t>
  </si>
  <si>
    <t>781-243-3020</t>
  </si>
  <si>
    <t>10-5-17</t>
  </si>
  <si>
    <t>Alexandra  Newcomb</t>
  </si>
  <si>
    <t>anewcomb@bridgesbyepoch.com</t>
  </si>
  <si>
    <t>49 Cross Street</t>
  </si>
  <si>
    <t>Pembroke</t>
  </si>
  <si>
    <t>7819245941</t>
  </si>
  <si>
    <t>1/28/26 MJE</t>
  </si>
  <si>
    <t>Bridges by EPOCH at Sudbury</t>
  </si>
  <si>
    <t>978-261-7007</t>
  </si>
  <si>
    <t>6-29-18</t>
  </si>
  <si>
    <t>Christine Brooks</t>
  </si>
  <si>
    <t>cbrooks@bridgesbyepoch.com</t>
  </si>
  <si>
    <t>1 Farmstead Land</t>
  </si>
  <si>
    <t>Sudbury</t>
  </si>
  <si>
    <t>9782617008</t>
  </si>
  <si>
    <t>11/1/21 JK</t>
  </si>
  <si>
    <t>Bridges by EPOCH at Westford</t>
  </si>
  <si>
    <t>978-692-9541</t>
  </si>
  <si>
    <t>5-21-13</t>
  </si>
  <si>
    <t>Abbi Laushine</t>
  </si>
  <si>
    <t>alaushine@bridgesbyepoch.com</t>
  </si>
  <si>
    <t>108 Littleton Road</t>
  </si>
  <si>
    <t>Westford</t>
  </si>
  <si>
    <t>9783929007</t>
  </si>
  <si>
    <t>6/27/23 JK</t>
  </si>
  <si>
    <t>47-3721193</t>
  </si>
  <si>
    <t>Bridges by EPOCH at Westwood</t>
  </si>
  <si>
    <t>781-251-6630</t>
  </si>
  <si>
    <t>8-4-15</t>
  </si>
  <si>
    <t>John Dulina</t>
  </si>
  <si>
    <t>jdulina@bridgesbyepoch.com</t>
  </si>
  <si>
    <t>140 University Ave</t>
  </si>
  <si>
    <t>7817089987</t>
  </si>
  <si>
    <t>3/4/26 MJE</t>
  </si>
  <si>
    <t>46-568071</t>
  </si>
  <si>
    <t>Brigham House</t>
  </si>
  <si>
    <t>617-923-7779</t>
  </si>
  <si>
    <t>12-2-02</t>
  </si>
  <si>
    <t>Suzana Beqari</t>
  </si>
  <si>
    <t>sbeqari@hallkeen.com</t>
  </si>
  <si>
    <t>341 Mt. Auburn St</t>
  </si>
  <si>
    <t>Watertown</t>
  </si>
  <si>
    <t>6179236239</t>
  </si>
  <si>
    <t>1/9/2026 MJE</t>
  </si>
  <si>
    <t>04-3580324</t>
  </si>
  <si>
    <t>Brightview Arlington</t>
  </si>
  <si>
    <t>781-646-0837</t>
  </si>
  <si>
    <t>3-17-14</t>
  </si>
  <si>
    <t>Kelly Lajoie</t>
  </si>
  <si>
    <t>klajoie@bvsl.net</t>
  </si>
  <si>
    <t>1 Symmes Road</t>
  </si>
  <si>
    <t>Arlington</t>
  </si>
  <si>
    <t>7816460838</t>
  </si>
  <si>
    <t>2/9/26 KS</t>
  </si>
  <si>
    <t>ntheobald@bvsl.net</t>
  </si>
  <si>
    <t xml:space="preserve">99-2928058 </t>
  </si>
  <si>
    <t>Brightview Canton</t>
  </si>
  <si>
    <t>781-298-3407</t>
  </si>
  <si>
    <t>7-22-16</t>
  </si>
  <si>
    <t>Richard Tavares</t>
  </si>
  <si>
    <t>rtavares@bvsl.net</t>
  </si>
  <si>
    <t>125 Turnpike Street</t>
  </si>
  <si>
    <t>Canton</t>
  </si>
  <si>
    <t>7818283515</t>
  </si>
  <si>
    <t xml:space="preserve">2/7/23 TM </t>
  </si>
  <si>
    <t>38-3940920</t>
  </si>
  <si>
    <t>Brightview Concord River</t>
  </si>
  <si>
    <t>978-262-1410</t>
  </si>
  <si>
    <t>12-3-09</t>
  </si>
  <si>
    <t>Ashley Thibault</t>
  </si>
  <si>
    <t>athibault@bvsl.net</t>
  </si>
  <si>
    <t>199 Concord Road</t>
  </si>
  <si>
    <t>9782621419</t>
  </si>
  <si>
    <t>2/21/25 MJE</t>
  </si>
  <si>
    <t>84-3244531</t>
  </si>
  <si>
    <t>66</t>
  </si>
  <si>
    <t>Brightview Danvers</t>
  </si>
  <si>
    <t>978-750-6111</t>
  </si>
  <si>
    <t>7-18-10</t>
  </si>
  <si>
    <t>Deanna Lawrence</t>
  </si>
  <si>
    <t>dlawrence@bvsl.net</t>
  </si>
  <si>
    <t>50 Endicott Street</t>
  </si>
  <si>
    <t>994824692</t>
  </si>
  <si>
    <t>99-4824692</t>
  </si>
  <si>
    <t>Brightview North Andover</t>
  </si>
  <si>
    <t>978-686-2582</t>
  </si>
  <si>
    <t>8-26-13</t>
  </si>
  <si>
    <t>Christie Bavuso</t>
  </si>
  <si>
    <t>cbavuso@bvsl.net</t>
  </si>
  <si>
    <t>1275 Turnpike Street</t>
  </si>
  <si>
    <t>7816862583</t>
  </si>
  <si>
    <t>1/9/23 JK</t>
  </si>
  <si>
    <t>84-3244668</t>
  </si>
  <si>
    <t>95</t>
  </si>
  <si>
    <t>Brightview Wakefield</t>
  </si>
  <si>
    <t>781-486-4422</t>
  </si>
  <si>
    <t>12-18-17</t>
  </si>
  <si>
    <t>Celina Morrison</t>
  </si>
  <si>
    <t>cmorrison@bvsl.net</t>
  </si>
  <si>
    <t>21 Crescent St</t>
  </si>
  <si>
    <t>Wakefield</t>
  </si>
  <si>
    <t>7814864423</t>
  </si>
  <si>
    <t>7/25/25 MJE</t>
  </si>
  <si>
    <t>61-1770914</t>
  </si>
  <si>
    <t>Broadview Assisted Living</t>
  </si>
  <si>
    <t>978-297-2333</t>
  </si>
  <si>
    <t>1-5-04</t>
  </si>
  <si>
    <t>Bethany McCormick</t>
  </si>
  <si>
    <t>BMcCormick@broadviewassistedliving.com</t>
  </si>
  <si>
    <t>547 Central Street</t>
  </si>
  <si>
    <t>Winchendon</t>
  </si>
  <si>
    <t>9786161902</t>
  </si>
  <si>
    <t>04-3361160</t>
  </si>
  <si>
    <t>Brookdale Attleboro</t>
  </si>
  <si>
    <t>508-222-6655</t>
  </si>
  <si>
    <t>5-30-98</t>
  </si>
  <si>
    <t>Karen Wheaton</t>
  </si>
  <si>
    <t>karen.wheaton@brookdale.com</t>
  </si>
  <si>
    <t>100 Garfield Avenue</t>
  </si>
  <si>
    <t>Attleboro</t>
  </si>
  <si>
    <t>5082226656</t>
  </si>
  <si>
    <t>91-1605464</t>
  </si>
  <si>
    <t>129</t>
  </si>
  <si>
    <t>Brookdale Cape Cod</t>
  </si>
  <si>
    <t>508-790-7666</t>
  </si>
  <si>
    <t>7-7-99</t>
  </si>
  <si>
    <t>Craig Dumond</t>
  </si>
  <si>
    <t>craig.dumont@brookdale.com</t>
  </si>
  <si>
    <t xml:space="preserve">Cassandra Avila CasAvi@brookdale.com  </t>
  </si>
  <si>
    <t>790 Falmouth Rd.</t>
  </si>
  <si>
    <t>Hyannis</t>
  </si>
  <si>
    <t>5087907667</t>
  </si>
  <si>
    <t>*interim ED  as of 4/27/2026* KS</t>
  </si>
  <si>
    <t>13-4287075</t>
  </si>
  <si>
    <t>86</t>
  </si>
  <si>
    <t>Brookdale Cushing Park</t>
  </si>
  <si>
    <t>508-628-7700</t>
  </si>
  <si>
    <t>2-16-00</t>
  </si>
  <si>
    <t>Philip Potts</t>
  </si>
  <si>
    <t>ppotts@brookdale.com</t>
  </si>
  <si>
    <t>300 West Farm Pond Road</t>
  </si>
  <si>
    <t>Framingham</t>
  </si>
  <si>
    <t>5086287878</t>
  </si>
  <si>
    <t>71-0972514</t>
  </si>
  <si>
    <t>Brookdale Eddy Pond East</t>
  </si>
  <si>
    <t>508-832-2200</t>
  </si>
  <si>
    <t>Sarah Harwood</t>
  </si>
  <si>
    <t>sarah.harwood@brookdale.com</t>
  </si>
  <si>
    <t>667 Washington Street</t>
  </si>
  <si>
    <t>Auburn</t>
  </si>
  <si>
    <t>5087216000</t>
  </si>
  <si>
    <t>86-4626060</t>
  </si>
  <si>
    <t>Brookdale Eddy Pond West</t>
  </si>
  <si>
    <t>1-4-00</t>
  </si>
  <si>
    <t>Ellen Davis</t>
  </si>
  <si>
    <t>Ellen.Davis@brookdale.com</t>
  </si>
  <si>
    <t>669 Washington Street</t>
  </si>
  <si>
    <t>5088324150</t>
  </si>
  <si>
    <t>72</t>
  </si>
  <si>
    <t>Brookmeadow at Cobb Corner Assisted Living Residence</t>
  </si>
  <si>
    <t>781-344-0310</t>
  </si>
  <si>
    <t>6-1-23</t>
  </si>
  <si>
    <t>Stephanie Sinclair</t>
  </si>
  <si>
    <t>ssinclair@brookmeadowslr.com</t>
  </si>
  <si>
    <t>2121 Central Street</t>
  </si>
  <si>
    <t>Stoughton</t>
  </si>
  <si>
    <t>781-344-4634</t>
  </si>
  <si>
    <t>2/23/26 TM -  5/1/25 KS</t>
  </si>
  <si>
    <t>92-1212747</t>
  </si>
  <si>
    <t>Cadbury Commons</t>
  </si>
  <si>
    <t>617-868-0575</t>
  </si>
  <si>
    <t>8-13-97</t>
  </si>
  <si>
    <t>Julie Lund</t>
  </si>
  <si>
    <t>jlund@cadburycommons.com</t>
  </si>
  <si>
    <t>66 Sherman Street</t>
  </si>
  <si>
    <t>Cambridge</t>
  </si>
  <si>
    <t>6178680023</t>
  </si>
  <si>
    <t>04-3214016</t>
  </si>
  <si>
    <t>Cambridge Homes</t>
  </si>
  <si>
    <t>617-876-0369</t>
  </si>
  <si>
    <t>9-23-97</t>
  </si>
  <si>
    <t>Teresa Burns</t>
  </si>
  <si>
    <t>tburns@thecambridgehomes.org</t>
  </si>
  <si>
    <t>360 Mount Auburn St.</t>
  </si>
  <si>
    <t>617-876-6432</t>
  </si>
  <si>
    <t>8/19/25 KS</t>
  </si>
  <si>
    <t>04-2103958</t>
  </si>
  <si>
    <t>44</t>
  </si>
  <si>
    <t>Cape Cod Senior Residences</t>
  </si>
  <si>
    <t>508-564-4474</t>
  </si>
  <si>
    <t>2-28-05</t>
  </si>
  <si>
    <t>Michael LeBrun</t>
  </si>
  <si>
    <t>mlebrun@slr-usa.com</t>
  </si>
  <si>
    <t>100 Dr. Julius Kelly Lane</t>
  </si>
  <si>
    <t>Pocasset</t>
  </si>
  <si>
    <t>508-564-4574</t>
  </si>
  <si>
    <t>56-2385785</t>
  </si>
  <si>
    <t>60</t>
  </si>
  <si>
    <t>CareOne at Sharon</t>
  </si>
  <si>
    <t>781-784-0111</t>
  </si>
  <si>
    <t>6-7-23</t>
  </si>
  <si>
    <t>Samantha Ryan</t>
  </si>
  <si>
    <t>Sryan@care-one.com</t>
  </si>
  <si>
    <t>675 South Main St.</t>
  </si>
  <si>
    <t>Sharon</t>
  </si>
  <si>
    <t>781-784-0100</t>
  </si>
  <si>
    <t>9/10/24 MJE</t>
  </si>
  <si>
    <t>383940467</t>
  </si>
  <si>
    <t xml:space="preserve"> 6/6/2025</t>
  </si>
  <si>
    <t>Carmel Terrace</t>
  </si>
  <si>
    <t>508- 788-8000</t>
  </si>
  <si>
    <t>2-5-96</t>
  </si>
  <si>
    <t>Wayne Schuberth</t>
  </si>
  <si>
    <t>wschuberth@carmelterrace.org</t>
  </si>
  <si>
    <t>933 Central Street</t>
  </si>
  <si>
    <t>5086261603</t>
  </si>
  <si>
    <t>3/14/24 JK</t>
  </si>
  <si>
    <t>42-3210051</t>
  </si>
  <si>
    <t>76</t>
  </si>
  <si>
    <t>Carriage House at Lee's Farm</t>
  </si>
  <si>
    <t>508-358-2800</t>
  </si>
  <si>
    <t>2-7-14</t>
  </si>
  <si>
    <t>Libby Mattei</t>
  </si>
  <si>
    <t>LMattei@carriagehousewayland.com</t>
  </si>
  <si>
    <t>134 Boston Post Road</t>
  </si>
  <si>
    <t>Wayland</t>
  </si>
  <si>
    <t>5083582810</t>
  </si>
  <si>
    <t>12/1/22 JK</t>
  </si>
  <si>
    <t>83-2276944</t>
  </si>
  <si>
    <t>33</t>
  </si>
  <si>
    <t>Cedarbrook Village at Ware</t>
  </si>
  <si>
    <t>413-758-5377</t>
  </si>
  <si>
    <t>9-3-20</t>
  </si>
  <si>
    <t>Kelly Russell</t>
  </si>
  <si>
    <t>krussell@cedarbrookvillage.com</t>
  </si>
  <si>
    <t>73 South Street</t>
  </si>
  <si>
    <t>Ware</t>
  </si>
  <si>
    <t>Hampshire</t>
  </si>
  <si>
    <t>4132776992</t>
  </si>
  <si>
    <t>2/4/26 KS</t>
  </si>
  <si>
    <t>83-3271706</t>
  </si>
  <si>
    <t>Charter Senior Living of Danvers</t>
  </si>
  <si>
    <t>978-777-5717</t>
  </si>
  <si>
    <t>9-21-98</t>
  </si>
  <si>
    <t>Andy Eick</t>
  </si>
  <si>
    <t>ed@charterofdanvers.com</t>
  </si>
  <si>
    <t>220 Conant Street</t>
  </si>
  <si>
    <t>9787771283</t>
  </si>
  <si>
    <t>9/27/24 MJE</t>
  </si>
  <si>
    <t>36-4787042</t>
  </si>
  <si>
    <t xml:space="preserve"> 8/11/2020</t>
  </si>
  <si>
    <t>Charter Senior Living of Dedham</t>
  </si>
  <si>
    <t>781-407-7711</t>
  </si>
  <si>
    <t>9-7-99</t>
  </si>
  <si>
    <t>Dawn Maligno</t>
  </si>
  <si>
    <t>ed@charterofdedham.com</t>
  </si>
  <si>
    <t>391 Common Street</t>
  </si>
  <si>
    <t>Dedham</t>
  </si>
  <si>
    <t>7814077722</t>
  </si>
  <si>
    <t>12/2/25 MJE</t>
  </si>
  <si>
    <t>36-4787204</t>
  </si>
  <si>
    <t>Chestnut Knoll at Glennmeadow</t>
  </si>
  <si>
    <t>413-567-7800</t>
  </si>
  <si>
    <t>3-25-97</t>
  </si>
  <si>
    <t>Meaghan Carrier</t>
  </si>
  <si>
    <t>mcarrier@glenmeadow.org</t>
  </si>
  <si>
    <t>24 Tabor Crossing</t>
  </si>
  <si>
    <t>Longmeadow</t>
  </si>
  <si>
    <t>4135677945</t>
  </si>
  <si>
    <t>athomas@glenmeadow.org</t>
  </si>
  <si>
    <t>04-2105937</t>
  </si>
  <si>
    <t>34</t>
  </si>
  <si>
    <t>Chestnut Park at Cleveland Circle</t>
  </si>
  <si>
    <t>617-566-1700</t>
  </si>
  <si>
    <t>3-8-96</t>
  </si>
  <si>
    <t>Jessica Sacco</t>
  </si>
  <si>
    <t>jsacco@benchmarkquality.com</t>
  </si>
  <si>
    <t>50 Sutherland Road</t>
  </si>
  <si>
    <t>Boston-Brighton</t>
  </si>
  <si>
    <t>Suffolk</t>
  </si>
  <si>
    <t>6175661752</t>
  </si>
  <si>
    <t>84-1757300</t>
  </si>
  <si>
    <t>56</t>
  </si>
  <si>
    <t>Christopher Heights of Attleboro</t>
  </si>
  <si>
    <t>508-222-2868</t>
  </si>
  <si>
    <t>8-14-00</t>
  </si>
  <si>
    <t>Kelly Lafazia</t>
  </si>
  <si>
    <t>Klafazia@christopherheights.com</t>
  </si>
  <si>
    <t>45 South Main Street</t>
  </si>
  <si>
    <t>5082265598</t>
  </si>
  <si>
    <t xml:space="preserve">8/9/22 JK, </t>
  </si>
  <si>
    <t>04-3467017</t>
  </si>
  <si>
    <t>97</t>
  </si>
  <si>
    <t>Christopher Heights of Belchertown</t>
  </si>
  <si>
    <t>413-323-5500</t>
  </si>
  <si>
    <t>6-20-18</t>
  </si>
  <si>
    <t>Theresa Bollea</t>
  </si>
  <si>
    <t>tbollea@christopherheights.com</t>
  </si>
  <si>
    <t>99 Front Street</t>
  </si>
  <si>
    <t>Belchertown</t>
  </si>
  <si>
    <t>4133239100</t>
  </si>
  <si>
    <t>82-0897149</t>
  </si>
  <si>
    <t>Christopher Heights of Marlborough</t>
  </si>
  <si>
    <t>508-281-8001</t>
  </si>
  <si>
    <t>4-14-08</t>
  </si>
  <si>
    <t>Stephen Johnson</t>
  </si>
  <si>
    <t>sjohnson@christopherheights.com</t>
  </si>
  <si>
    <t>99 Pleasant Street</t>
  </si>
  <si>
    <t>Marlborough</t>
  </si>
  <si>
    <t>5082816721</t>
  </si>
  <si>
    <t>5/15/23 JK</t>
  </si>
  <si>
    <t>20-8282779</t>
  </si>
  <si>
    <t>Christopher Heights of Northampton</t>
  </si>
  <si>
    <t>413-584-0701</t>
  </si>
  <si>
    <t>11-17-15</t>
  </si>
  <si>
    <t>Lori Maldonado</t>
  </si>
  <si>
    <t>lmaldonado@christopherheights.com</t>
  </si>
  <si>
    <t>Danielle Sargent REGIONAL NURSE</t>
  </si>
  <si>
    <t>dsargent@christopherheights.com</t>
  </si>
  <si>
    <t>50 Village Hill Road</t>
  </si>
  <si>
    <t>Northampton</t>
  </si>
  <si>
    <t>4135860431</t>
  </si>
  <si>
    <t>1/8/26 MJE</t>
  </si>
  <si>
    <t>46-1101763</t>
  </si>
  <si>
    <t>Christopher Heights of Webster</t>
  </si>
  <si>
    <t>508-949-0400</t>
  </si>
  <si>
    <t>7-28-99</t>
  </si>
  <si>
    <t>Dominic Librandi</t>
  </si>
  <si>
    <t>dlibrandi@christopherheights.com</t>
  </si>
  <si>
    <t>338 Thompson Rd.</t>
  </si>
  <si>
    <t>Webster</t>
  </si>
  <si>
    <t>5086714190</t>
  </si>
  <si>
    <t>04-3415767</t>
  </si>
  <si>
    <t>Christopher Heights of Worcester</t>
  </si>
  <si>
    <t>508-792-1456</t>
  </si>
  <si>
    <t>5-6-97</t>
  </si>
  <si>
    <t>Marla O'Connor</t>
  </si>
  <si>
    <t>moconnor@christopherheights.com</t>
  </si>
  <si>
    <t>20 Mary Scano Drive</t>
  </si>
  <si>
    <t>5087923156</t>
  </si>
  <si>
    <t>04-3308837</t>
  </si>
  <si>
    <t>Clifton Assisted Living Community</t>
  </si>
  <si>
    <t>508-324-0200</t>
  </si>
  <si>
    <t>Victoria Benevides</t>
  </si>
  <si>
    <t>vbenevides@cliftonassistedliving.com</t>
  </si>
  <si>
    <t>444 Wilbur Avenue</t>
  </si>
  <si>
    <t>Somerset</t>
  </si>
  <si>
    <t>5086725514</t>
  </si>
  <si>
    <t>1/22/24 JK</t>
  </si>
  <si>
    <t>04-3507537</t>
  </si>
  <si>
    <t>Cohen Florence Levine Estates</t>
  </si>
  <si>
    <t>617-887-0826</t>
  </si>
  <si>
    <t>7-24-97</t>
  </si>
  <si>
    <t>Kristen Donnelly</t>
  </si>
  <si>
    <t>kdonnelly@chelseajewish.org</t>
  </si>
  <si>
    <t>201 Captain's Row</t>
  </si>
  <si>
    <t>Chelsea</t>
  </si>
  <si>
    <t>6178898745</t>
  </si>
  <si>
    <t>2/10/21 TM</t>
  </si>
  <si>
    <t>04-3326727</t>
  </si>
  <si>
    <t>69</t>
  </si>
  <si>
    <t>Coleman House</t>
  </si>
  <si>
    <t>508-351-9355</t>
  </si>
  <si>
    <t>10-4-99</t>
  </si>
  <si>
    <t>Linda Hunter</t>
  </si>
  <si>
    <t>LHunter@AllianceatColeman.org</t>
  </si>
  <si>
    <t>112 West Main Street</t>
  </si>
  <si>
    <t>Northborough</t>
  </si>
  <si>
    <t>5083511666</t>
  </si>
  <si>
    <t>33-2000141</t>
  </si>
  <si>
    <t>Compass on the Bay</t>
  </si>
  <si>
    <t>617-268-5450</t>
  </si>
  <si>
    <t>4-28-97</t>
  </si>
  <si>
    <t>Caity Carlson</t>
  </si>
  <si>
    <t>ccarlson@compassonthebay.com</t>
  </si>
  <si>
    <t>1380 Columbia Road</t>
  </si>
  <si>
    <t>Boston-South Boston</t>
  </si>
  <si>
    <t>617-268-3463</t>
  </si>
  <si>
    <t>4/3/25 KS</t>
  </si>
  <si>
    <t>46-3987860</t>
  </si>
  <si>
    <t>Concord Park</t>
  </si>
  <si>
    <t>978-369-4728</t>
  </si>
  <si>
    <t>8-8-01</t>
  </si>
  <si>
    <t>Katrina June</t>
  </si>
  <si>
    <t>kjune@slr-usa.com</t>
  </si>
  <si>
    <t>68 Commonwealth Street</t>
  </si>
  <si>
    <t>Concord</t>
  </si>
  <si>
    <t>978-369-5381</t>
  </si>
  <si>
    <t>2/10/26 MJE--9/1/2022</t>
  </si>
  <si>
    <t>04-3456705</t>
  </si>
  <si>
    <t>Corcoran House</t>
  </si>
  <si>
    <t>978-365-3600</t>
  </si>
  <si>
    <t>11-18-98</t>
  </si>
  <si>
    <t>Marc Cohen</t>
  </si>
  <si>
    <t>mcohen@HallKeen.com</t>
  </si>
  <si>
    <t>40 Walnut Street</t>
  </si>
  <si>
    <t>Clinton</t>
  </si>
  <si>
    <t>9783659800</t>
  </si>
  <si>
    <t>interim ED 4/29/26 KS</t>
  </si>
  <si>
    <t>04-3391692</t>
  </si>
  <si>
    <t>43</t>
  </si>
  <si>
    <t>Cornerstone at Canton</t>
  </si>
  <si>
    <t>781-821-3616</t>
  </si>
  <si>
    <t>6-1-15</t>
  </si>
  <si>
    <t>Rebecca Scalzo</t>
  </si>
  <si>
    <t>rscalzo@slr-usa.com</t>
  </si>
  <si>
    <t>175 Revere Street</t>
  </si>
  <si>
    <t>781-821-3009</t>
  </si>
  <si>
    <t>124/22 JK</t>
  </si>
  <si>
    <t>47-5579005</t>
  </si>
  <si>
    <t>Cornerstone at Milford</t>
  </si>
  <si>
    <t>508-473-0035</t>
  </si>
  <si>
    <t>12-31-13</t>
  </si>
  <si>
    <t>Nicole Leone</t>
  </si>
  <si>
    <t>nleone@cornerstonemilford.com</t>
  </si>
  <si>
    <t>11 Birch Street</t>
  </si>
  <si>
    <t>508-473-0045</t>
  </si>
  <si>
    <t>4/17/23 JK</t>
  </si>
  <si>
    <t>87-1355077</t>
  </si>
  <si>
    <t>Decatur House</t>
  </si>
  <si>
    <t>508-888-6404</t>
  </si>
  <si>
    <t>9-22-99</t>
  </si>
  <si>
    <t>Sarah Tribuzio</t>
  </si>
  <si>
    <t>Sarah@decaturhouse.com</t>
  </si>
  <si>
    <t>176 Main Street</t>
  </si>
  <si>
    <t>Sandwich</t>
  </si>
  <si>
    <t>5088332781</t>
  </si>
  <si>
    <t>8/8/25 KS</t>
  </si>
  <si>
    <t>04-3413053</t>
  </si>
  <si>
    <t>48</t>
  </si>
  <si>
    <t>Discovery Village Quincy</t>
  </si>
  <si>
    <t>617-472-4457</t>
  </si>
  <si>
    <t>4-25-96</t>
  </si>
  <si>
    <t>Ryan Ruthinoski</t>
  </si>
  <si>
    <t>rruthinoski@discoveryvillagequincy.com</t>
  </si>
  <si>
    <t>99 Brackett Street</t>
  </si>
  <si>
    <t>617-272-9658</t>
  </si>
  <si>
    <t>39-2391163</t>
  </si>
  <si>
    <t>150</t>
  </si>
  <si>
    <t>DuCharme Estates Ltd.</t>
  </si>
  <si>
    <t>508-883-2066</t>
  </si>
  <si>
    <t>1-11-00</t>
  </si>
  <si>
    <t>Cheri McCutchen</t>
  </si>
  <si>
    <t>cheriraemc@msn.com</t>
  </si>
  <si>
    <t>25 Federal Street</t>
  </si>
  <si>
    <t>Blackstone</t>
  </si>
  <si>
    <t>5088830360</t>
  </si>
  <si>
    <t>04-3532947</t>
  </si>
  <si>
    <t>20</t>
  </si>
  <si>
    <t>Duxbury House at The Village Memory Care Residence</t>
  </si>
  <si>
    <t>914-339-2100</t>
  </si>
  <si>
    <t>9-16-20</t>
  </si>
  <si>
    <t>Merry Dalahmeh</t>
  </si>
  <si>
    <t>mdalahmeh@welchhrg.com</t>
  </si>
  <si>
    <t>298 Kingstown Way</t>
  </si>
  <si>
    <t>81-469421</t>
  </si>
  <si>
    <t>East Longmeadow Memory Care</t>
  </si>
  <si>
    <t>413-525-6361</t>
  </si>
  <si>
    <t>8-1-22</t>
  </si>
  <si>
    <t>Ashley LeBeau</t>
  </si>
  <si>
    <t>alebeau@bhcs1.org</t>
  </si>
  <si>
    <t>305C Maple Street</t>
  </si>
  <si>
    <t>East Longmeadow</t>
  </si>
  <si>
    <t>4135256456</t>
  </si>
  <si>
    <t>04-3080762</t>
  </si>
  <si>
    <t>Initial app</t>
  </si>
  <si>
    <t>East Village Place</t>
  </si>
  <si>
    <t>413-525-8150</t>
  </si>
  <si>
    <t>2-2-00</t>
  </si>
  <si>
    <t>Emily Perkins</t>
  </si>
  <si>
    <t>EPerkins@watermarkcommunities.com</t>
  </si>
  <si>
    <t>50 Benton Drive</t>
  </si>
  <si>
    <t>4135258153</t>
  </si>
  <si>
    <t>30-0477039</t>
  </si>
  <si>
    <t>Edelweiss Village</t>
  </si>
  <si>
    <t>857-547-2000</t>
  </si>
  <si>
    <t>1-25-06</t>
  </si>
  <si>
    <t>Kate Blake</t>
  </si>
  <si>
    <t>kblake@germancentre.org</t>
  </si>
  <si>
    <t xml:space="preserve">aernst@germancentre.org) </t>
  </si>
  <si>
    <t>adam E</t>
  </si>
  <si>
    <t>2220 Centre Street</t>
  </si>
  <si>
    <t>Boston-West Roxbury</t>
  </si>
  <si>
    <t>8575472001</t>
  </si>
  <si>
    <t>4/27/26 KS</t>
  </si>
  <si>
    <t>04-2104144</t>
  </si>
  <si>
    <t>Eisenberg Assisted Living Residences</t>
  </si>
  <si>
    <t>508-757-0981</t>
  </si>
  <si>
    <t>11-15-99</t>
  </si>
  <si>
    <t>Lee Whitney</t>
  </si>
  <si>
    <t>lwhitney@eisenbergal.com</t>
  </si>
  <si>
    <t>631 Salisbury Street</t>
  </si>
  <si>
    <t>5087577080</t>
  </si>
  <si>
    <t>12/13/21 JK</t>
  </si>
  <si>
    <t>04-215803</t>
  </si>
  <si>
    <t>Elizabeth Calsey House</t>
  </si>
  <si>
    <t>978-388-0293</t>
  </si>
  <si>
    <t>11-12-96</t>
  </si>
  <si>
    <t>Deborah Dastoli</t>
  </si>
  <si>
    <t>elizcalsey@comcast.net</t>
  </si>
  <si>
    <t>15 Elizabeth Street</t>
  </si>
  <si>
    <t>Amesbury</t>
  </si>
  <si>
    <t>9783885308</t>
  </si>
  <si>
    <t>Deb Dastoli voicemail (978) 815-1969</t>
  </si>
  <si>
    <t>04-3327073</t>
  </si>
  <si>
    <t>15</t>
  </si>
  <si>
    <t>Elizabeth Calsey House at Lions Mouth Road</t>
  </si>
  <si>
    <t>978-388-3752</t>
  </si>
  <si>
    <t>286 Lions Mouth Road</t>
  </si>
  <si>
    <t>9783884146</t>
  </si>
  <si>
    <t>01-0628888</t>
  </si>
  <si>
    <t>26</t>
  </si>
  <si>
    <t>Evans Park at Newton Corner</t>
  </si>
  <si>
    <t>617-965-9400</t>
  </si>
  <si>
    <t>Timothy Delongchamp</t>
  </si>
  <si>
    <t>tdelongchamp@benchmarkquality.com</t>
  </si>
  <si>
    <t xml:space="preserve">Shandra Croce </t>
  </si>
  <si>
    <t>Scroce@benchmarkquality.com</t>
  </si>
  <si>
    <t>430 Centre Street</t>
  </si>
  <si>
    <t>6179659440</t>
  </si>
  <si>
    <t>2/9/26 TT</t>
  </si>
  <si>
    <t>`</t>
  </si>
  <si>
    <t>84-1762146</t>
  </si>
  <si>
    <t>Fenno House</t>
  </si>
  <si>
    <t>617-773-1590</t>
  </si>
  <si>
    <t>2-23-04</t>
  </si>
  <si>
    <t>Lucille Becker</t>
  </si>
  <si>
    <t>lbecker@maloneyproperties.com</t>
  </si>
  <si>
    <t>540 Hancock Street</t>
  </si>
  <si>
    <t>6177861711</t>
  </si>
  <si>
    <t>Lucille@fennohouse.org</t>
  </si>
  <si>
    <t>04-2521025</t>
  </si>
  <si>
    <t>39</t>
  </si>
  <si>
    <t>Fieldstone at The Overlook</t>
  </si>
  <si>
    <t>508-434-2510</t>
  </si>
  <si>
    <t>Tonya Landry</t>
  </si>
  <si>
    <t>Tlandry@overlook-mass.org</t>
  </si>
  <si>
    <t>88 Masonic Home Road</t>
  </si>
  <si>
    <t>Charlton</t>
  </si>
  <si>
    <t>5084342548</t>
  </si>
  <si>
    <t xml:space="preserve"> 11/21/25 MJE</t>
  </si>
  <si>
    <t>22-2843194</t>
  </si>
  <si>
    <t xml:space="preserve"> 4/8/2025</t>
  </si>
  <si>
    <t>Florence &amp; Chafetz Home for Specialized Care</t>
  </si>
  <si>
    <t>11-20-02</t>
  </si>
  <si>
    <t>175 Captain's Row</t>
  </si>
  <si>
    <t>6178870135</t>
  </si>
  <si>
    <t>04-3538833</t>
  </si>
  <si>
    <t xml:space="preserve"> 10/14/2020</t>
  </si>
  <si>
    <t>Forestdale Park Assisted Living</t>
  </si>
  <si>
    <t>781-333-8903</t>
  </si>
  <si>
    <t>03-12-18</t>
  </si>
  <si>
    <t>Sarah Starkweather</t>
  </si>
  <si>
    <t>sstarkweather@forestdalepark.com</t>
  </si>
  <si>
    <t>341 Forest Street</t>
  </si>
  <si>
    <t>781-399-4747</t>
  </si>
  <si>
    <t>10/4/23 JK</t>
  </si>
  <si>
    <t>61-179939</t>
  </si>
  <si>
    <t>59</t>
  </si>
  <si>
    <t>Giving Tree Senior Living</t>
  </si>
  <si>
    <t>866-957-8733</t>
  </si>
  <si>
    <t>7-30-20</t>
  </si>
  <si>
    <t>Peter Hingorani</t>
  </si>
  <si>
    <t>trustcorp@aol.com</t>
  </si>
  <si>
    <t>1827 Bridge Street</t>
  </si>
  <si>
    <t>Dracut</t>
  </si>
  <si>
    <t>82-2596962</t>
  </si>
  <si>
    <t>108</t>
  </si>
  <si>
    <t>Glen at Grove Manor</t>
  </si>
  <si>
    <t>781-843-3700</t>
  </si>
  <si>
    <t>4-11-01</t>
  </si>
  <si>
    <t>Danielle Federico</t>
  </si>
  <si>
    <t>DFranchiFederico@FranchiHC.com</t>
  </si>
  <si>
    <t>180 Grove Street</t>
  </si>
  <si>
    <t>Braintree</t>
  </si>
  <si>
    <t>7818433744</t>
  </si>
  <si>
    <t>04-3508245</t>
  </si>
  <si>
    <t>Goddard House Assisted Living Residence</t>
  </si>
  <si>
    <t>617-731-8500</t>
  </si>
  <si>
    <t>1-7-97</t>
  </si>
  <si>
    <t>Catherine Haycock</t>
  </si>
  <si>
    <t xml:space="preserve">CHAYCOCK@goddardhouse.org </t>
  </si>
  <si>
    <t>165 Chestnut Street</t>
  </si>
  <si>
    <t>Brookline</t>
  </si>
  <si>
    <t>617-731-5188</t>
  </si>
  <si>
    <t>2/2/26 MJE</t>
  </si>
  <si>
    <t>04-2104314</t>
  </si>
  <si>
    <t>Golden Pond Assisted Living</t>
  </si>
  <si>
    <t>508-435-1250</t>
  </si>
  <si>
    <t>4-10-97</t>
  </si>
  <si>
    <t>Crystal Marinel</t>
  </si>
  <si>
    <t>Crystal Marinel &lt;CMarinel@goldenpondal.com&gt;</t>
  </si>
  <si>
    <t>50 West Main Street</t>
  </si>
  <si>
    <t>Hopkinton</t>
  </si>
  <si>
    <t>5084352213</t>
  </si>
  <si>
    <t>3/2/26 MJE--3/14/25 TM</t>
  </si>
  <si>
    <t>04-3056975</t>
  </si>
  <si>
    <t>131</t>
  </si>
  <si>
    <t>Grace Morgan House</t>
  </si>
  <si>
    <t>978-682-4324</t>
  </si>
  <si>
    <t>4-29-99</t>
  </si>
  <si>
    <t>Oscar Mahecha - Diaz</t>
  </si>
  <si>
    <t>rsitar.grace@gmail.com</t>
  </si>
  <si>
    <t>489 Prospect Street</t>
  </si>
  <si>
    <t>Methuen</t>
  </si>
  <si>
    <t>9787254802</t>
  </si>
  <si>
    <t>99-1098475</t>
  </si>
  <si>
    <t>CHOW app</t>
  </si>
  <si>
    <t>Grove Manor Estates</t>
  </si>
  <si>
    <t>160 Grove Street</t>
  </si>
  <si>
    <t>04-3281932</t>
  </si>
  <si>
    <t>55</t>
  </si>
  <si>
    <t>Harbor Point at Centerville</t>
  </si>
  <si>
    <t>508-778-2311</t>
  </si>
  <si>
    <t>7-27-98</t>
  </si>
  <si>
    <t>Joanna Lovely</t>
  </si>
  <si>
    <t>jlovely@benchmarkquality.com</t>
  </si>
  <si>
    <t>22 Richardson Road</t>
  </si>
  <si>
    <t>Centerville</t>
  </si>
  <si>
    <t>5088629887</t>
  </si>
  <si>
    <t xml:space="preserve"> 12/15/25 TT</t>
  </si>
  <si>
    <t>edhpc@benchmarkquality.com</t>
  </si>
  <si>
    <t>84-2028083</t>
  </si>
  <si>
    <t>Harriett and Ralph Kaplan Estates</t>
  </si>
  <si>
    <t>978-532-4411</t>
  </si>
  <si>
    <t>9-3-97</t>
  </si>
  <si>
    <t>Andrea Hillel</t>
  </si>
  <si>
    <t>ahillel@chelseajewish.org</t>
  </si>
  <si>
    <t>240 Lynnfield Street</t>
  </si>
  <si>
    <t>Peabody</t>
  </si>
  <si>
    <t>9785314797</t>
  </si>
  <si>
    <t>04-3274643</t>
  </si>
  <si>
    <t>Heights Crossing</t>
  </si>
  <si>
    <t>508-580-4300</t>
  </si>
  <si>
    <t>6-20-97</t>
  </si>
  <si>
    <t>Peter McConnell</t>
  </si>
  <si>
    <t>pmcconnell@heightscrossing.com</t>
  </si>
  <si>
    <t>35 Christy Place</t>
  </si>
  <si>
    <t>Brockton</t>
  </si>
  <si>
    <t>508-580-3433</t>
  </si>
  <si>
    <t>99-1983698</t>
  </si>
  <si>
    <t>Henrietta Brewer House</t>
  </si>
  <si>
    <t>508-693-4500</t>
  </si>
  <si>
    <t>7-21-97</t>
  </si>
  <si>
    <t>Ellen S. Gerstmar</t>
  </si>
  <si>
    <t>hbhi@comcast.net</t>
  </si>
  <si>
    <t>11Mac's Lane. PO BOX 2460</t>
  </si>
  <si>
    <t>Martha's Vineyard</t>
  </si>
  <si>
    <t>Dukes</t>
  </si>
  <si>
    <t>5086935754</t>
  </si>
  <si>
    <t>04-3222116</t>
  </si>
  <si>
    <t>14</t>
  </si>
  <si>
    <t>Heritage at Falmouth</t>
  </si>
  <si>
    <t>508-457-6400</t>
  </si>
  <si>
    <t>8-13-96</t>
  </si>
  <si>
    <t>Christine Davidson</t>
  </si>
  <si>
    <t>cdavidson@capecodhealth.org</t>
  </si>
  <si>
    <t>140 Ter Heun Drive</t>
  </si>
  <si>
    <t>5084576437</t>
  </si>
  <si>
    <t>3/21/22 JK</t>
  </si>
  <si>
    <t>22-3379395</t>
  </si>
  <si>
    <t>Heritage Woods</t>
  </si>
  <si>
    <t>413-786-9704</t>
  </si>
  <si>
    <t>5-29-97</t>
  </si>
  <si>
    <t>Nadine Curtin</t>
  </si>
  <si>
    <t>nadine.curtin@genesishcc.com</t>
  </si>
  <si>
    <t>462 Main Street</t>
  </si>
  <si>
    <t>Agawam</t>
  </si>
  <si>
    <t>4137898366</t>
  </si>
  <si>
    <t>26-0796131</t>
  </si>
  <si>
    <t>96</t>
  </si>
  <si>
    <t>Herrick House</t>
  </si>
  <si>
    <t>978-922-1999</t>
  </si>
  <si>
    <t>3-4-96</t>
  </si>
  <si>
    <t>Paul Rapazzo</t>
  </si>
  <si>
    <t>Paul.Rapazzo@lahey.org</t>
  </si>
  <si>
    <t>89 Herrick Street</t>
  </si>
  <si>
    <t>Beverly</t>
  </si>
  <si>
    <t>9789223402</t>
  </si>
  <si>
    <t>2/2/26 KS</t>
  </si>
  <si>
    <t>42-2731137</t>
  </si>
  <si>
    <t xml:space="preserve"> 2/4/2026</t>
  </si>
  <si>
    <t>Heywood Wakefield Commons</t>
  </si>
  <si>
    <t>978-632-8292</t>
  </si>
  <si>
    <t>9-9-11</t>
  </si>
  <si>
    <t>Thomas McMullen</t>
  </si>
  <si>
    <t>Tmcmullen@hwcommons.com</t>
  </si>
  <si>
    <t>50 Pine Street</t>
  </si>
  <si>
    <t>Gardner</t>
  </si>
  <si>
    <t>9786328280</t>
  </si>
  <si>
    <t>27-2843540</t>
  </si>
  <si>
    <t>John Bertram House</t>
  </si>
  <si>
    <t>978-744-1002</t>
  </si>
  <si>
    <t>3-28-96</t>
  </si>
  <si>
    <t>29 Washington Sq.</t>
  </si>
  <si>
    <t>Salem</t>
  </si>
  <si>
    <t>9787440571</t>
  </si>
  <si>
    <t>Interim ED effective 6/26/2026 KS 6/16</t>
  </si>
  <si>
    <t>04-2103743</t>
  </si>
  <si>
    <t>Keystone Commons</t>
  </si>
  <si>
    <t>413-583-6611</t>
  </si>
  <si>
    <t>5-2-08</t>
  </si>
  <si>
    <t>Danielle Nadeau</t>
  </si>
  <si>
    <t>dnadeau@keystonesenior.com</t>
  </si>
  <si>
    <t>460 West Street</t>
  </si>
  <si>
    <t>Ludlow</t>
  </si>
  <si>
    <t>4135837701</t>
  </si>
  <si>
    <t>20-4400710</t>
  </si>
  <si>
    <t>47</t>
  </si>
  <si>
    <t>Keystone Place at Buzzards Bay</t>
  </si>
  <si>
    <t>774-302-4539</t>
  </si>
  <si>
    <t>5-5-15</t>
  </si>
  <si>
    <t>Dorothy Griffith</t>
  </si>
  <si>
    <t>Dgriffith@keystonesenior.com</t>
  </si>
  <si>
    <t>218 Main Street</t>
  </si>
  <si>
    <t>Bourne</t>
  </si>
  <si>
    <t>7743024630</t>
  </si>
  <si>
    <t>30-0798392</t>
  </si>
  <si>
    <t>105</t>
  </si>
  <si>
    <t>Laurel Ridge Senior Living Residences</t>
  </si>
  <si>
    <t>413-445-5959</t>
  </si>
  <si>
    <t>9/16/2013</t>
  </si>
  <si>
    <t>Kimberly Babbs</t>
  </si>
  <si>
    <t>jfhh@verizon.net</t>
  </si>
  <si>
    <t>110 North Main Street</t>
  </si>
  <si>
    <t>Lanesboro</t>
  </si>
  <si>
    <t>Berkshire</t>
  </si>
  <si>
    <t>4134455999</t>
  </si>
  <si>
    <t>10/15/25 KS</t>
  </si>
  <si>
    <t>26-4033065</t>
  </si>
  <si>
    <t>11</t>
  </si>
  <si>
    <t>Laurelwood at The Pinehills</t>
  </si>
  <si>
    <t>508-927-6346</t>
  </si>
  <si>
    <t>5-11-15</t>
  </si>
  <si>
    <t>Susan McKenna</t>
  </si>
  <si>
    <t>susan@laurelwoodatthepinehills.com</t>
  </si>
  <si>
    <t>10 Golf Drive</t>
  </si>
  <si>
    <t>5089276354</t>
  </si>
  <si>
    <t>83-2263019</t>
  </si>
  <si>
    <t>Laurentide at Mashpee Commons</t>
  </si>
  <si>
    <t>508-539-1300</t>
  </si>
  <si>
    <t>8-6-18</t>
  </si>
  <si>
    <t>Kristen Tucker</t>
  </si>
  <si>
    <t>ktucker@LaurentideMashpeeCommons.com</t>
  </si>
  <si>
    <t>64 Great Neck Rd South</t>
  </si>
  <si>
    <t>5088961301</t>
  </si>
  <si>
    <t>3/28/24 JK</t>
  </si>
  <si>
    <t>832262912</t>
  </si>
  <si>
    <t>Life Care Center of Stoneham</t>
  </si>
  <si>
    <t>781-662-2545</t>
  </si>
  <si>
    <t>Stacey McDaniel</t>
  </si>
  <si>
    <t>stacey_mcdaniel@lcca.com</t>
  </si>
  <si>
    <t>25 Woodland Road</t>
  </si>
  <si>
    <t>Stoneham</t>
  </si>
  <si>
    <t>7816650373</t>
  </si>
  <si>
    <t>12/12/22 JK</t>
  </si>
  <si>
    <t>Susana_Macary@lcca.com</t>
  </si>
  <si>
    <t>62-1331504</t>
  </si>
  <si>
    <t>18</t>
  </si>
  <si>
    <t>Linda Manor Assisted Living</t>
  </si>
  <si>
    <t>413-588-3300</t>
  </si>
  <si>
    <t>10-14-14</t>
  </si>
  <si>
    <t>Emily Uguccioni</t>
  </si>
  <si>
    <t>euguccioni@integritus1.org</t>
  </si>
  <si>
    <t>345 Haydenville Road</t>
  </si>
  <si>
    <t>Leeds</t>
  </si>
  <si>
    <t>4135868137</t>
  </si>
  <si>
    <t>JK: 2/14/22</t>
  </si>
  <si>
    <t>04-3337116</t>
  </si>
  <si>
    <t>Loomis Lakeside at Reeds Landing</t>
  </si>
  <si>
    <t>413-782-1800</t>
  </si>
  <si>
    <t>9-30-97</t>
  </si>
  <si>
    <t>Lori Todd</t>
  </si>
  <si>
    <t>LTodd@loomiscommunities.org</t>
  </si>
  <si>
    <t>807 Wilbraham Road</t>
  </si>
  <si>
    <t>Springfield</t>
  </si>
  <si>
    <t>4137828038</t>
  </si>
  <si>
    <t>8/1/25 TT</t>
  </si>
  <si>
    <t>04-3314106</t>
  </si>
  <si>
    <t>Loomis Village</t>
  </si>
  <si>
    <t>413-532-5325</t>
  </si>
  <si>
    <t>5-27-97</t>
  </si>
  <si>
    <t>Maureen O'Toole</t>
  </si>
  <si>
    <t>Motoole@loomiscommunities.org</t>
  </si>
  <si>
    <t>20 Bayon Drive</t>
  </si>
  <si>
    <t>South Hadley</t>
  </si>
  <si>
    <t>4135322349</t>
  </si>
  <si>
    <t>04-2706070</t>
  </si>
  <si>
    <t>21</t>
  </si>
  <si>
    <t>Manor on the Hill</t>
  </si>
  <si>
    <t>978-537-1661</t>
  </si>
  <si>
    <t>1-6-97</t>
  </si>
  <si>
    <t>Lindsey Connor</t>
  </si>
  <si>
    <t>Lindseyc@manoronthehill.com</t>
  </si>
  <si>
    <t>450 North Main Street</t>
  </si>
  <si>
    <t>9788403341</t>
  </si>
  <si>
    <t>5/13/25 MJE</t>
  </si>
  <si>
    <t>043355512</t>
  </si>
  <si>
    <t>Maplewood at Brewster</t>
  </si>
  <si>
    <t>774-323-3983</t>
  </si>
  <si>
    <t>1-29-16</t>
  </si>
  <si>
    <t>Samantha Marrow</t>
  </si>
  <si>
    <t>brewstered@maplewoodsl.com</t>
  </si>
  <si>
    <t>820 Harwich Road</t>
  </si>
  <si>
    <t>Brewster</t>
  </si>
  <si>
    <t>7743233990</t>
  </si>
  <si>
    <t>3/18/25 MJE</t>
  </si>
  <si>
    <t>46-5405799</t>
  </si>
  <si>
    <t>116</t>
  </si>
  <si>
    <t>Maplewood at Mayflower Place</t>
  </si>
  <si>
    <t>508-790-0200</t>
  </si>
  <si>
    <t>12-27-99</t>
  </si>
  <si>
    <t>Michael  Scarpellini</t>
  </si>
  <si>
    <t>mscarpellini@maplewoodsl.com</t>
  </si>
  <si>
    <t>579 Buck Island Road</t>
  </si>
  <si>
    <t>West Yarmouth</t>
  </si>
  <si>
    <t>5087900004</t>
  </si>
  <si>
    <t>12/3/25 MJE</t>
  </si>
  <si>
    <t>45-4950774</t>
  </si>
  <si>
    <t>Maplewood at Mill Hill</t>
  </si>
  <si>
    <t>774-470-5174</t>
  </si>
  <si>
    <t>8-25-17</t>
  </si>
  <si>
    <t>Candace Bauer-Willey</t>
  </si>
  <si>
    <t>cbwilley@maplewoodsl.com</t>
  </si>
  <si>
    <t>164 MA Route 28</t>
  </si>
  <si>
    <t>Yarmouth</t>
  </si>
  <si>
    <t>7744705177</t>
  </si>
  <si>
    <t>9/29/25 MJE</t>
  </si>
  <si>
    <t>46-5427974</t>
  </si>
  <si>
    <t>Maplewood at Weston</t>
  </si>
  <si>
    <t>781-899-5505</t>
  </si>
  <si>
    <t>1-5-96</t>
  </si>
  <si>
    <t>AnnMarie Jaworski</t>
  </si>
  <si>
    <t>ajaworski@maplewoodsl.com</t>
  </si>
  <si>
    <t>99 Norumbega Road</t>
  </si>
  <si>
    <t>Weston</t>
  </si>
  <si>
    <t>7818993673</t>
  </si>
  <si>
    <t xml:space="preserve"> 9/29/25 MJE</t>
  </si>
  <si>
    <t>45-4950607</t>
  </si>
  <si>
    <t>Marguerite's House</t>
  </si>
  <si>
    <t>978-682-7575</t>
  </si>
  <si>
    <t>12-21-04</t>
  </si>
  <si>
    <t>Kristine Madden</t>
  </si>
  <si>
    <t>kristine_madden@covh.org</t>
  </si>
  <si>
    <t>189 Maple Street</t>
  </si>
  <si>
    <t>Lawrence</t>
  </si>
  <si>
    <t>9786915374</t>
  </si>
  <si>
    <t>10/21/21 JK</t>
  </si>
  <si>
    <t>04-2647207</t>
  </si>
  <si>
    <t>106</t>
  </si>
  <si>
    <t>Mary Ann Morse at Heritage</t>
  </si>
  <si>
    <t>508-788-6050</t>
  </si>
  <si>
    <t>11-29-95</t>
  </si>
  <si>
    <t>Brian Kelly</t>
  </si>
  <si>
    <t>bkelly@maryannmorse.org</t>
  </si>
  <si>
    <t>747 Water Street</t>
  </si>
  <si>
    <t>5087886601</t>
  </si>
  <si>
    <t>2/2/23 JK</t>
  </si>
  <si>
    <t>22-3064323</t>
  </si>
  <si>
    <t>Mason Wright Assisted Living</t>
  </si>
  <si>
    <t>413-733-1517</t>
  </si>
  <si>
    <t>10-20-99</t>
  </si>
  <si>
    <t>Mary Beth Dowd</t>
  </si>
  <si>
    <t>mdowd@masonwright.org</t>
  </si>
  <si>
    <t>Ruby Bailey/assistant ED &amp; RCD</t>
  </si>
  <si>
    <t>rbailey@masonwright.org</t>
  </si>
  <si>
    <t>74 Walnut Street</t>
  </si>
  <si>
    <t>4137478357</t>
  </si>
  <si>
    <t>47-189056</t>
  </si>
  <si>
    <t>68</t>
  </si>
  <si>
    <t>Merrivista</t>
  </si>
  <si>
    <t>978-374-2168</t>
  </si>
  <si>
    <t>7-1-04</t>
  </si>
  <si>
    <t>Jeanette Martinez</t>
  </si>
  <si>
    <t>jmartinez@bethanycommunities.org</t>
  </si>
  <si>
    <t>100 Water Street</t>
  </si>
  <si>
    <t>9783742166</t>
  </si>
  <si>
    <t>10/7/20 TM</t>
  </si>
  <si>
    <t>rplante@bethanycommunities.org</t>
  </si>
  <si>
    <t>23-7013464</t>
  </si>
  <si>
    <t>Methuen Village at Riverwalk</t>
  </si>
  <si>
    <t>978-685-2220</t>
  </si>
  <si>
    <t>2-27-09</t>
  </si>
  <si>
    <t>Stephanie Hanley</t>
  </si>
  <si>
    <t>shanley@methuenvillage.com</t>
  </si>
  <si>
    <t>4 Gleason Street</t>
  </si>
  <si>
    <t>978-685-2236</t>
  </si>
  <si>
    <t>8/15/22 JK</t>
  </si>
  <si>
    <t>77</t>
  </si>
  <si>
    <t>Monastery Heights Senior Living and Memory Care</t>
  </si>
  <si>
    <t>413-781-1282</t>
  </si>
  <si>
    <t>4/24/01</t>
  </si>
  <si>
    <t>Dayna Quinones</t>
  </si>
  <si>
    <t>dquinones@monasteryheights.com</t>
  </si>
  <si>
    <t>110 Monastery Avenue</t>
  </si>
  <si>
    <t>West Springfield</t>
  </si>
  <si>
    <t>4137812182</t>
  </si>
  <si>
    <t xml:space="preserve">8/27/22 TM </t>
  </si>
  <si>
    <t>41-2495885</t>
  </si>
  <si>
    <t xml:space="preserve">CHOW app </t>
  </si>
  <si>
    <t>CM</t>
  </si>
  <si>
    <t>Nashoba Park Assisted Living</t>
  </si>
  <si>
    <t>978-772-0707</t>
  </si>
  <si>
    <t>2-6-06</t>
  </si>
  <si>
    <t>Julie Bagdonas</t>
  </si>
  <si>
    <t>jbagdonas@nashobapark.com</t>
  </si>
  <si>
    <t>15 Winthrop Avenue</t>
  </si>
  <si>
    <t>Ayer</t>
  </si>
  <si>
    <t>978-772-0799</t>
  </si>
  <si>
    <t>2/13/23 JK</t>
  </si>
  <si>
    <t>07-0079605</t>
  </si>
  <si>
    <t>73</t>
  </si>
  <si>
    <t>Neville Place Assisted Living</t>
  </si>
  <si>
    <t>617-497-8700</t>
  </si>
  <si>
    <t>12-17-01</t>
  </si>
  <si>
    <t>Francesca Mei</t>
  </si>
  <si>
    <t>fmei@nevilleplace.org</t>
  </si>
  <si>
    <t>650 Concord Avenue</t>
  </si>
  <si>
    <t>617-497-4440</t>
  </si>
  <si>
    <t>12/5/24 MJE</t>
  </si>
  <si>
    <t>04-3493204</t>
  </si>
  <si>
    <t>58</t>
  </si>
  <si>
    <t>New Horizons at Choate</t>
  </si>
  <si>
    <t>781-932-8000</t>
  </si>
  <si>
    <t>7-15-97</t>
  </si>
  <si>
    <t>Christine Coakly</t>
  </si>
  <si>
    <t>cac@cummings.com</t>
  </si>
  <si>
    <t>21 Warren Avenue</t>
  </si>
  <si>
    <t>9789358355</t>
  </si>
  <si>
    <t>jak@cummings.com</t>
  </si>
  <si>
    <t>75-3031909</t>
  </si>
  <si>
    <t>40</t>
  </si>
  <si>
    <t>New Horizons at Marlborough</t>
  </si>
  <si>
    <t>508-460-5200</t>
  </si>
  <si>
    <t>1-27-97</t>
  </si>
  <si>
    <t>Betsy Connolly</t>
  </si>
  <si>
    <t>Directors@cummings.com</t>
  </si>
  <si>
    <t>400 Hemenway Street</t>
  </si>
  <si>
    <t>5084607682</t>
  </si>
  <si>
    <t>75-3031923</t>
  </si>
  <si>
    <t>New Pond Village</t>
  </si>
  <si>
    <t>508-660-1555</t>
  </si>
  <si>
    <t>11-8-17</t>
  </si>
  <si>
    <t>Adam Manchester</t>
  </si>
  <si>
    <t>amanchester@benchmarkquality.com</t>
  </si>
  <si>
    <t>180 Main Street</t>
  </si>
  <si>
    <t>Walpole</t>
  </si>
  <si>
    <t>5086688893</t>
  </si>
  <si>
    <t>10/7/25 KS</t>
  </si>
  <si>
    <t>99-3109316</t>
  </si>
  <si>
    <t>NewBridge on the Charles</t>
  </si>
  <si>
    <t>781-234-9401</t>
  </si>
  <si>
    <t>Sara Grondell</t>
  </si>
  <si>
    <t>saragrondell@hsl.harvard.edu</t>
  </si>
  <si>
    <t>6000 Great Meadow Road</t>
  </si>
  <si>
    <t>7812349409</t>
  </si>
  <si>
    <t>2/4/26 MJE</t>
  </si>
  <si>
    <t>38-3707573</t>
  </si>
  <si>
    <t>54</t>
  </si>
  <si>
    <t>Notre Dame du Lac Assisted Living</t>
  </si>
  <si>
    <t>508-852-5800</t>
  </si>
  <si>
    <t>8-17-00</t>
  </si>
  <si>
    <t>Dianne Boreham</t>
  </si>
  <si>
    <t xml:space="preserve">dianne.boreham@notredamehealthcare.org
</t>
  </si>
  <si>
    <t>Susan Foster</t>
  </si>
  <si>
    <t>RN</t>
  </si>
  <si>
    <t xml:space="preserve">sfoster@notredamehealthcare.org </t>
  </si>
  <si>
    <t>555 Plantation Street</t>
  </si>
  <si>
    <t>7818521700</t>
  </si>
  <si>
    <t>6/15/2026 KS</t>
  </si>
  <si>
    <t>043108782</t>
  </si>
  <si>
    <t>Corrected #units</t>
  </si>
  <si>
    <t>Orchard Hill</t>
  </si>
  <si>
    <t>978-218-3004</t>
  </si>
  <si>
    <t>6-8-99</t>
  </si>
  <si>
    <t>Kris Leardi</t>
  </si>
  <si>
    <t>Kleardi@orchard-hill.com</t>
  </si>
  <si>
    <t>761 Boston Post Rd.</t>
  </si>
  <si>
    <t>9784437277</t>
  </si>
  <si>
    <t>04-3390036</t>
  </si>
  <si>
    <t>Pine Hill at Kimball Farms</t>
  </si>
  <si>
    <t>413-637-7000</t>
  </si>
  <si>
    <t>5-26-00</t>
  </si>
  <si>
    <t>William Kittler</t>
  </si>
  <si>
    <t>wkittler@integritus1.org</t>
  </si>
  <si>
    <t>235 Walker Street</t>
  </si>
  <si>
    <t>Lenox</t>
  </si>
  <si>
    <t>4136377277</t>
  </si>
  <si>
    <t>22-2579838</t>
  </si>
  <si>
    <t>Prospect House</t>
  </si>
  <si>
    <t>781-853-0005</t>
  </si>
  <si>
    <t>5-8-01</t>
  </si>
  <si>
    <t>Nicole Levesque</t>
  </si>
  <si>
    <t>nlevesque@HallKeen.com</t>
  </si>
  <si>
    <t>420 Reservoir Ave.</t>
  </si>
  <si>
    <t>Revere</t>
  </si>
  <si>
    <t>7818530707</t>
  </si>
  <si>
    <t>04-3491303</t>
  </si>
  <si>
    <t>Providence House Senior Living Community</t>
  </si>
  <si>
    <t>617-731-0505</t>
  </si>
  <si>
    <t>1-7-04</t>
  </si>
  <si>
    <t>John Benedetti</t>
  </si>
  <si>
    <t>jbenedetti@coreypark.com</t>
  </si>
  <si>
    <t>Deborah Trujilio</t>
  </si>
  <si>
    <t>dtrujilio@coreypark.com</t>
  </si>
  <si>
    <t>180 Corey Road</t>
  </si>
  <si>
    <t>6177310599</t>
  </si>
  <si>
    <t>12/10/25 MJE</t>
  </si>
  <si>
    <t>tkarnes@welchhrg.com</t>
  </si>
  <si>
    <t>56-2295023</t>
  </si>
  <si>
    <t>123</t>
  </si>
  <si>
    <t>River Falls Senior Living</t>
  </si>
  <si>
    <t>508-324-7960</t>
  </si>
  <si>
    <t>1/25/99</t>
  </si>
  <si>
    <t>Lisa Papoula</t>
  </si>
  <si>
    <t>LPapoula@fallriversl.com</t>
  </si>
  <si>
    <t>400 Columbia Street</t>
  </si>
  <si>
    <t>Fall River</t>
  </si>
  <si>
    <t>5083247961</t>
  </si>
  <si>
    <t>41-2397693</t>
  </si>
  <si>
    <t>92</t>
  </si>
  <si>
    <t>River Mills Assisted Living at Chicopee Falls</t>
  </si>
  <si>
    <t>413-531-0995</t>
  </si>
  <si>
    <t>11-29-19</t>
  </si>
  <si>
    <t>Jaime Girard Rochette, RDO</t>
  </si>
  <si>
    <t>jgirard@hallkeen.com</t>
  </si>
  <si>
    <t>7 River Mills Drive</t>
  </si>
  <si>
    <t>Chicopee</t>
  </si>
  <si>
    <t>12/17/25 MJE</t>
  </si>
  <si>
    <t>82-3135612</t>
  </si>
  <si>
    <t>RiverCourt Residences</t>
  </si>
  <si>
    <t>978-448-4122</t>
  </si>
  <si>
    <t>12-31-01</t>
  </si>
  <si>
    <t>Kristen Cossette</t>
  </si>
  <si>
    <t>kcossette@rivercourtresidences.com</t>
  </si>
  <si>
    <t>8 West Main Street</t>
  </si>
  <si>
    <t>West Groton</t>
  </si>
  <si>
    <t>9784484133</t>
  </si>
  <si>
    <t>10/19/21 JK</t>
  </si>
  <si>
    <t>04-3505207</t>
  </si>
  <si>
    <t>Robbie's Place</t>
  </si>
  <si>
    <t>508-573-1245</t>
  </si>
  <si>
    <t>10-9-06</t>
  </si>
  <si>
    <t>Jennifer Mastromatteo</t>
  </si>
  <si>
    <t>jmastromatteo@care-solutions.net</t>
  </si>
  <si>
    <t>5085731391</t>
  </si>
  <si>
    <t>4/1/24 JK</t>
  </si>
  <si>
    <t>hoconnor@care-solutions.net</t>
  </si>
  <si>
    <t>04-3448386</t>
  </si>
  <si>
    <t>Rockridge Retirement Community</t>
  </si>
  <si>
    <t>413-586-2902</t>
  </si>
  <si>
    <t>9-30-04</t>
  </si>
  <si>
    <t>Jennifer Wykowski</t>
  </si>
  <si>
    <t>jwykowski@rockridgema.org</t>
  </si>
  <si>
    <t>25 &amp; 37 Coles Meadow Road</t>
  </si>
  <si>
    <t>4135840694</t>
  </si>
  <si>
    <t>2/14/22 JK</t>
  </si>
  <si>
    <t>04-2104763</t>
  </si>
  <si>
    <t xml:space="preserve"> 10/3/2022</t>
  </si>
  <si>
    <t>Rogerson House</t>
  </si>
  <si>
    <t>617-983-2300</t>
  </si>
  <si>
    <t>Michi Boddupalli</t>
  </si>
  <si>
    <t>mboddupalli@rogerson.org</t>
  </si>
  <si>
    <t>434 Jamaicaway</t>
  </si>
  <si>
    <t>Boston-Jamaica Plain</t>
  </si>
  <si>
    <t>6179832666</t>
  </si>
  <si>
    <t>2/6/25 MJE</t>
  </si>
  <si>
    <t>04-3290572</t>
  </si>
  <si>
    <t>Ruggles Assisted Living</t>
  </si>
  <si>
    <t>617-427-0142</t>
  </si>
  <si>
    <t>10-26-01</t>
  </si>
  <si>
    <t>Kevin Boakye</t>
  </si>
  <si>
    <t>kboakye@hearth-home.org</t>
  </si>
  <si>
    <t>25 Ruggles Street</t>
  </si>
  <si>
    <t>Boston-Roxbury</t>
  </si>
  <si>
    <t>6174271519</t>
  </si>
  <si>
    <t>5/7/25 TM</t>
  </si>
  <si>
    <t>043206820</t>
  </si>
  <si>
    <t>Ruth's House</t>
  </si>
  <si>
    <t>413-567-3949</t>
  </si>
  <si>
    <t>7-20-98</t>
  </si>
  <si>
    <t>Kathy  Walker</t>
  </si>
  <si>
    <t>KWalker@jgslifecare.org</t>
  </si>
  <si>
    <t>770 Converse Street</t>
  </si>
  <si>
    <t>4135674380</t>
  </si>
  <si>
    <t>04-3321157</t>
  </si>
  <si>
    <t>Sarawood Assisted Living</t>
  </si>
  <si>
    <t>413-532-7879</t>
  </si>
  <si>
    <t>2-1-02</t>
  </si>
  <si>
    <t>Lisa DiLuzio</t>
  </si>
  <si>
    <t>sarawoodhome@aol.com</t>
  </si>
  <si>
    <t>1 Loomis Avenue</t>
  </si>
  <si>
    <t>Holyoke</t>
  </si>
  <si>
    <t>4135352015</t>
  </si>
  <si>
    <t>8/31/22 JK</t>
  </si>
  <si>
    <t>92-3560165</t>
  </si>
  <si>
    <t>28</t>
  </si>
  <si>
    <t>Scandinavian Living Center</t>
  </si>
  <si>
    <t>617-527-6566</t>
  </si>
  <si>
    <t>3-31-00</t>
  </si>
  <si>
    <t>Joseph Carella</t>
  </si>
  <si>
    <t>jcarella@slcenter.org</t>
  </si>
  <si>
    <t>206 Waltham Street</t>
  </si>
  <si>
    <t>6175272078</t>
  </si>
  <si>
    <t>04-2105955</t>
  </si>
  <si>
    <t>Seasons of Danvers</t>
  </si>
  <si>
    <t>978) 777-0230</t>
  </si>
  <si>
    <t>8/31/15</t>
  </si>
  <si>
    <t>Brooke Schoch</t>
  </si>
  <si>
    <t>Brooke@seasonsofdanvers.com</t>
  </si>
  <si>
    <t>Lorna Lake</t>
  </si>
  <si>
    <t>44 Summer Street</t>
  </si>
  <si>
    <t>9787770458</t>
  </si>
  <si>
    <t>2/1/25 MJE</t>
  </si>
  <si>
    <t>81-4897436</t>
  </si>
  <si>
    <t>Side By Side Assisted Living</t>
  </si>
  <si>
    <t>413-443-4274</t>
  </si>
  <si>
    <t>8-9-99</t>
  </si>
  <si>
    <t>Emilie Sitzer</t>
  </si>
  <si>
    <t>sidebyside120@yahoo.com</t>
  </si>
  <si>
    <t>120 Onota St.</t>
  </si>
  <si>
    <t>Pittsfield</t>
  </si>
  <si>
    <t>4134430715</t>
  </si>
  <si>
    <t>20-0306424</t>
  </si>
  <si>
    <t xml:space="preserve"> 7/3/2025</t>
  </si>
  <si>
    <t>Side by Side Assisted Living Residence Veterans Annex</t>
  </si>
  <si>
    <t>11-1-19</t>
  </si>
  <si>
    <t>43 West Union Street</t>
  </si>
  <si>
    <t>Southgate at Shrewsbury – Hampton Suites</t>
  </si>
  <si>
    <t>508-842-8331</t>
  </si>
  <si>
    <t>8-1-96</t>
  </si>
  <si>
    <t>Janice Healy</t>
  </si>
  <si>
    <t>Jhealy@southgaterc.com</t>
  </si>
  <si>
    <t xml:space="preserve">Rebecca Balagadde </t>
  </si>
  <si>
    <t>LPN</t>
  </si>
  <si>
    <t>rbalagadde@southgaterc.com</t>
  </si>
  <si>
    <t>New  6/8/26-MJE</t>
  </si>
  <si>
    <t>30 Julio Drive</t>
  </si>
  <si>
    <t>5088421354</t>
  </si>
  <si>
    <t xml:space="preserve">4/28/25 MJE </t>
  </si>
  <si>
    <t>93-2038297</t>
  </si>
  <si>
    <t>Springhouse</t>
  </si>
  <si>
    <t>617-522-0043</t>
  </si>
  <si>
    <t>11-25-96</t>
  </si>
  <si>
    <t>Tony Amico</t>
  </si>
  <si>
    <t>tony.amico@humangood.org</t>
  </si>
  <si>
    <t>44-46 Allandale Street</t>
  </si>
  <si>
    <t>6175220893</t>
  </si>
  <si>
    <t>04-3152499</t>
  </si>
  <si>
    <t>Stafford Hill</t>
  </si>
  <si>
    <t>508-830-9990</t>
  </si>
  <si>
    <t>11-5-07</t>
  </si>
  <si>
    <t>Susan Bowler</t>
  </si>
  <si>
    <t>sbowler@stafford-hill.com</t>
  </si>
  <si>
    <t>60 Stafford Street</t>
  </si>
  <si>
    <t>5088309929</t>
  </si>
  <si>
    <t>10/1/25 KS</t>
  </si>
  <si>
    <t>Standish Village</t>
  </si>
  <si>
    <t>617-298-5656</t>
  </si>
  <si>
    <t>3-22-96</t>
  </si>
  <si>
    <t>Arielle Tavares</t>
  </si>
  <si>
    <t>atavares@standishvillage.com</t>
  </si>
  <si>
    <t>1190 Adams Street</t>
  </si>
  <si>
    <t>Boston-Dorchester</t>
  </si>
  <si>
    <t>617-298-2508</t>
  </si>
  <si>
    <t xml:space="preserve"> 8/4/25 MJE</t>
  </si>
  <si>
    <t>46-3964800</t>
  </si>
  <si>
    <t>Stone Hill at Andover</t>
  </si>
  <si>
    <t>978-664-2600</t>
  </si>
  <si>
    <t>6-17-19</t>
  </si>
  <si>
    <t>Karla Rossi</t>
  </si>
  <si>
    <t>krossi@stonehillandover.com</t>
  </si>
  <si>
    <t>141 Elm Street</t>
  </si>
  <si>
    <t>9786643600</t>
  </si>
  <si>
    <t>88-1931921</t>
  </si>
  <si>
    <t>Stonebridge at Burlington</t>
  </si>
  <si>
    <t>781-272-0080</t>
  </si>
  <si>
    <t>1-11-13</t>
  </si>
  <si>
    <t>Emily Nardiello</t>
  </si>
  <si>
    <t>ENardiello@StonebridgeAtBurlington.com</t>
  </si>
  <si>
    <t>50 Greenleaf Way</t>
  </si>
  <si>
    <t>7812720499</t>
  </si>
  <si>
    <t>11/4/24 MJE</t>
  </si>
  <si>
    <t>83-2262912</t>
  </si>
  <si>
    <t>89</t>
  </si>
  <si>
    <t>Sugar Hill</t>
  </si>
  <si>
    <t>413-684-0100</t>
  </si>
  <si>
    <t>6/3/02</t>
  </si>
  <si>
    <t>Camilo Manrique</t>
  </si>
  <si>
    <t>cmanrique@banecare.com</t>
  </si>
  <si>
    <t>45 Main Street</t>
  </si>
  <si>
    <t>Dalton</t>
  </si>
  <si>
    <t>93-4005376</t>
  </si>
  <si>
    <t>5/4/2026 KS</t>
  </si>
  <si>
    <t>Sunny Acres-Legacy Care</t>
  </si>
  <si>
    <t>978-256-1616</t>
  </si>
  <si>
    <t>1-15-19</t>
  </si>
  <si>
    <t>Frank McGuire</t>
  </si>
  <si>
    <t>fmcguire@sunnyacres.org</t>
  </si>
  <si>
    <t>254 Billerica Road</t>
  </si>
  <si>
    <t>9782505858</t>
  </si>
  <si>
    <t>93-2558721</t>
  </si>
  <si>
    <t>Sunrise of Arlington</t>
  </si>
  <si>
    <t>781-643-2100</t>
  </si>
  <si>
    <t>Paul Coco</t>
  </si>
  <si>
    <t>ArlingtonMA.ED@sunriseseniorliving.com</t>
  </si>
  <si>
    <t>1395 Massachusetts Ave.</t>
  </si>
  <si>
    <t>7816432143</t>
  </si>
  <si>
    <t>10/1/22 JK</t>
  </si>
  <si>
    <t>82-3764356</t>
  </si>
  <si>
    <t>Sunrise of Braintree</t>
  </si>
  <si>
    <t>781-356-0190</t>
  </si>
  <si>
    <t>9-10-07</t>
  </si>
  <si>
    <t xml:space="preserve">Kendra Simspson </t>
  </si>
  <si>
    <t>Braintree.ED@sunriseseniorliving.com</t>
  </si>
  <si>
    <t>618 Granite Street</t>
  </si>
  <si>
    <t>7813560739</t>
  </si>
  <si>
    <t>11/18/24 MJE</t>
  </si>
  <si>
    <t>46-1024324</t>
  </si>
  <si>
    <t>Sunrise of Burlington</t>
  </si>
  <si>
    <t>781-229-8100</t>
  </si>
  <si>
    <t>10-3-05</t>
  </si>
  <si>
    <t>Bridgette Martel</t>
  </si>
  <si>
    <t>Burlingtonma.ed@sunriseseniorliving.com</t>
  </si>
  <si>
    <t>24 Burlington Mall Road</t>
  </si>
  <si>
    <t>8774670388</t>
  </si>
  <si>
    <t>9/10/25 KS</t>
  </si>
  <si>
    <t>Sunrise of Cohasset</t>
  </si>
  <si>
    <t>781-383-6300</t>
  </si>
  <si>
    <t>3-30-98</t>
  </si>
  <si>
    <t>Janice Avratin</t>
  </si>
  <si>
    <t>Cohasset.ED@sunriseseniorliving.com</t>
  </si>
  <si>
    <t>125 King Street</t>
  </si>
  <si>
    <t>Cohasset</t>
  </si>
  <si>
    <t>7813832830</t>
  </si>
  <si>
    <t>12/4/23 JK</t>
  </si>
  <si>
    <t>Sunrise of Gardner Park</t>
  </si>
  <si>
    <t>978-532-3200</t>
  </si>
  <si>
    <t>Michelle Godino</t>
  </si>
  <si>
    <t>GardnerPark.ED@sunriseseniorliving.com</t>
  </si>
  <si>
    <t>73 Margin Street</t>
  </si>
  <si>
    <t>9785323211</t>
  </si>
  <si>
    <t>Sunrise of Leominster</t>
  </si>
  <si>
    <t>978-537-7600</t>
  </si>
  <si>
    <t>10-9-96</t>
  </si>
  <si>
    <t>Peter MacDonald</t>
  </si>
  <si>
    <t>leominster.ed@sunriseseniorliving.com</t>
  </si>
  <si>
    <t>6 Beth Avenue</t>
  </si>
  <si>
    <t>9785372830</t>
  </si>
  <si>
    <t>04-3386283</t>
  </si>
  <si>
    <t>45</t>
  </si>
  <si>
    <t>Sunrise of Lynnfield</t>
  </si>
  <si>
    <t>781-245-0668</t>
  </si>
  <si>
    <t>11-21-05</t>
  </si>
  <si>
    <t>Steve Ostrander</t>
  </si>
  <si>
    <t>steve.ostrander@sunriseseniorliving.com</t>
  </si>
  <si>
    <t>55 Salem Street</t>
  </si>
  <si>
    <t>Lynnfield</t>
  </si>
  <si>
    <t>7812450669</t>
  </si>
  <si>
    <t>10/17/25 KS</t>
  </si>
  <si>
    <t>70</t>
  </si>
  <si>
    <t>Sunrise of Newton</t>
  </si>
  <si>
    <t>617-663-1122</t>
  </si>
  <si>
    <t>4-5-21</t>
  </si>
  <si>
    <t>Jordan Kay</t>
  </si>
  <si>
    <t>Fairfax.ED@sunriseseniorliving.com</t>
  </si>
  <si>
    <t>431 Washington Street</t>
  </si>
  <si>
    <t>6176631123</t>
  </si>
  <si>
    <t>Interim Dir effective 6/22/26 KS</t>
  </si>
  <si>
    <t>83-2568851</t>
  </si>
  <si>
    <t>Sunrise of Norwood</t>
  </si>
  <si>
    <t>781-762-1333</t>
  </si>
  <si>
    <t>9-12-97</t>
  </si>
  <si>
    <t>Nicole Botelho</t>
  </si>
  <si>
    <t>Norwood.ED@sunriseseniorliving.com</t>
  </si>
  <si>
    <t>86 Saunders Road</t>
  </si>
  <si>
    <t>7812557493</t>
  </si>
  <si>
    <t>6/2/2026 KS</t>
  </si>
  <si>
    <t>82-3725630</t>
  </si>
  <si>
    <t>Sunrise of Plymouth Beach</t>
  </si>
  <si>
    <t>508-746-9733</t>
  </si>
  <si>
    <t>6-19-00</t>
  </si>
  <si>
    <t>Kim Santino</t>
  </si>
  <si>
    <t>Plymouth.ed@sunriseseniorliving.com</t>
  </si>
  <si>
    <t>97 Warren Avenue</t>
  </si>
  <si>
    <t>5087469683</t>
  </si>
  <si>
    <t>6/2/26 KS</t>
  </si>
  <si>
    <t>86-1348574</t>
  </si>
  <si>
    <t>Sunrise of Wayland</t>
  </si>
  <si>
    <t>508-652-6300</t>
  </si>
  <si>
    <t>Heather McNamara</t>
  </si>
  <si>
    <t>Wayland.ED@sunriseseniorliving.com</t>
  </si>
  <si>
    <t>Wayland.rcd@sunriseseniorliving.com</t>
  </si>
  <si>
    <t>285 Commonwealth Road</t>
  </si>
  <si>
    <t>5086556608</t>
  </si>
  <si>
    <t xml:space="preserve"> 8/14/2025</t>
  </si>
  <si>
    <t>Susan Bailis Assisted Living Community</t>
  </si>
  <si>
    <t>617-247-1010</t>
  </si>
  <si>
    <t>3-25-03</t>
  </si>
  <si>
    <t>Abygail Frankel</t>
  </si>
  <si>
    <t xml:space="preserve"> AFrankel@hallkeen.com</t>
  </si>
  <si>
    <t>352 Massachusetts Avenue</t>
  </si>
  <si>
    <t>Boston-Back Bay</t>
  </si>
  <si>
    <t>6172479595</t>
  </si>
  <si>
    <t>tmoore@atlanticretirementgroup.com</t>
  </si>
  <si>
    <t>04-3508049</t>
  </si>
  <si>
    <t>136</t>
  </si>
  <si>
    <t>Swan Brook</t>
  </si>
  <si>
    <t>508-324-9074</t>
  </si>
  <si>
    <t>2-6-98</t>
  </si>
  <si>
    <t>Mark Shane</t>
  </si>
  <si>
    <t>mshane@swan-brook.com</t>
  </si>
  <si>
    <t>924 Gardner's Neck Rd.</t>
  </si>
  <si>
    <t>Swansea</t>
  </si>
  <si>
    <t>5083249074</t>
  </si>
  <si>
    <t>04-3213604</t>
  </si>
  <si>
    <t>46</t>
  </si>
  <si>
    <t>The Arbors at Amherst</t>
  </si>
  <si>
    <t>413-548-6800</t>
  </si>
  <si>
    <t>7-15-98</t>
  </si>
  <si>
    <t>Karen Walters-Zucco</t>
  </si>
  <si>
    <t>kwalters-zucco@arborsassistedliving.com</t>
  </si>
  <si>
    <t>130 University Drive</t>
  </si>
  <si>
    <t>Amherst</t>
  </si>
  <si>
    <t>4135486888</t>
  </si>
  <si>
    <t>04-3358090</t>
  </si>
  <si>
    <t>The Arbors at Chicopee</t>
  </si>
  <si>
    <t>413-593-0088</t>
  </si>
  <si>
    <t>3-19-02</t>
  </si>
  <si>
    <t>Jeffrey Bennett</t>
  </si>
  <si>
    <t>jbennett@arborsassistedliving.com</t>
  </si>
  <si>
    <t>929 Memorial Drive</t>
  </si>
  <si>
    <t>4135938866</t>
  </si>
  <si>
    <t>04-3540789</t>
  </si>
  <si>
    <t>The Arbors at Dracut</t>
  </si>
  <si>
    <t>978-455-9182</t>
  </si>
  <si>
    <t>6-5-17</t>
  </si>
  <si>
    <t>Jonathan Athanas</t>
  </si>
  <si>
    <t>jathanas@arborsassistedliving.com</t>
  </si>
  <si>
    <t>21 Broadway Road</t>
  </si>
  <si>
    <t>9784557748</t>
  </si>
  <si>
    <t>7/31/25 MJE</t>
  </si>
  <si>
    <t>The Arbors at Greenfield</t>
  </si>
  <si>
    <t>413-774-4400</t>
  </si>
  <si>
    <t>6-5-07</t>
  </si>
  <si>
    <t>Elizabeth Lively</t>
  </si>
  <si>
    <t>elively@arborsassistedliving.com</t>
  </si>
  <si>
    <t>15 Meridian Street</t>
  </si>
  <si>
    <t>Greenfield</t>
  </si>
  <si>
    <t>4137744415</t>
  </si>
  <si>
    <t>4/25/25 MJE</t>
  </si>
  <si>
    <t>20-3736024</t>
  </si>
  <si>
    <t>The Arbors at Stoneham</t>
  </si>
  <si>
    <t>781-435-1958</t>
  </si>
  <si>
    <t>8-28-14</t>
  </si>
  <si>
    <t>Colleen O'Neill</t>
  </si>
  <si>
    <t>coneill@arborsassistedliving.com</t>
  </si>
  <si>
    <t>140 Franklin Street</t>
  </si>
  <si>
    <t>7814350907</t>
  </si>
  <si>
    <t xml:space="preserve"> 9/2/25 MJE</t>
  </si>
  <si>
    <t>46-1790891</t>
  </si>
  <si>
    <t>The Arbors at Taunton</t>
  </si>
  <si>
    <t>508-824-4800</t>
  </si>
  <si>
    <t>12-14-99</t>
  </si>
  <si>
    <t>Patricia Ricketts</t>
  </si>
  <si>
    <t>pricketts@arborsassistedliving.com</t>
  </si>
  <si>
    <t>Jessica Faria</t>
  </si>
  <si>
    <t>JFaria@arborsassistedliving.com</t>
  </si>
  <si>
    <t>763 County Street</t>
  </si>
  <si>
    <t>Taunton</t>
  </si>
  <si>
    <t>5088243909</t>
  </si>
  <si>
    <t>04-3358104</t>
  </si>
  <si>
    <t>The Arbors at Westfield</t>
  </si>
  <si>
    <t>413-562-0001</t>
  </si>
  <si>
    <t>8-7-05</t>
  </si>
  <si>
    <t>Jeffery Bennett</t>
  </si>
  <si>
    <t>jpayette@arborsassistedliving.com</t>
  </si>
  <si>
    <t>40 Court Street</t>
  </si>
  <si>
    <t>4135620099</t>
  </si>
  <si>
    <t>7/31/25 KS</t>
  </si>
  <si>
    <t>56-2442615</t>
  </si>
  <si>
    <t>The Assisted Living Residences at Hancock Park</t>
  </si>
  <si>
    <t>617-773-4222</t>
  </si>
  <si>
    <t>11-5-96</t>
  </si>
  <si>
    <t>Susan Macindewar</t>
  </si>
  <si>
    <t>smacindewar@banecare.com</t>
  </si>
  <si>
    <t>164 Parkingway</t>
  </si>
  <si>
    <t>6177731115</t>
  </si>
  <si>
    <t>10/23/24 MJE</t>
  </si>
  <si>
    <t>The Atrium at Cardinal Drive</t>
  </si>
  <si>
    <t>413-821-9911</t>
  </si>
  <si>
    <t>10-1-97</t>
  </si>
  <si>
    <t>Cyrstal Cote- Stosz</t>
  </si>
  <si>
    <t>ccotestosz@benchmarkquality.com</t>
  </si>
  <si>
    <t>153 Cardinal Drive</t>
  </si>
  <si>
    <t>4138219912</t>
  </si>
  <si>
    <t>6/15/2026- EFFECTIVE DATE WAS 6-9-2026 MEH</t>
  </si>
  <si>
    <t>84-1972534</t>
  </si>
  <si>
    <t>The Atrium at Drum Hill</t>
  </si>
  <si>
    <t>978-6745-295</t>
  </si>
  <si>
    <t>5-31-98</t>
  </si>
  <si>
    <t>Agnes Turk</t>
  </si>
  <si>
    <t>aturk@benchmarkquality.com</t>
  </si>
  <si>
    <t>2 Technology Drive</t>
  </si>
  <si>
    <t>9789340022</t>
  </si>
  <si>
    <t>5/26/26 KS</t>
  </si>
  <si>
    <t>Q</t>
  </si>
  <si>
    <t>The Atrium at Faxon Woods</t>
  </si>
  <si>
    <t>617-206-1302</t>
  </si>
  <si>
    <t>10-19-00</t>
  </si>
  <si>
    <t>Therese Hetzel</t>
  </si>
  <si>
    <t>thetzelconti@benchmarkquality.com</t>
  </si>
  <si>
    <t>2003 Falls Blvd.</t>
  </si>
  <si>
    <t>9786469393</t>
  </si>
  <si>
    <t>Interim Dir effective 5/30/26 KS</t>
  </si>
  <si>
    <t>84-2103852</t>
  </si>
  <si>
    <t>The Atrium at Veronica Drive</t>
  </si>
  <si>
    <t>978-762-7625</t>
  </si>
  <si>
    <t>10-26-00</t>
  </si>
  <si>
    <t>Mary-Elizabeth Brophy</t>
  </si>
  <si>
    <t>mbrophy@benchmarkquality.com</t>
  </si>
  <si>
    <t>1  Veronica Drive</t>
  </si>
  <si>
    <t>10/28/24 MJE</t>
  </si>
  <si>
    <t>84-2161893</t>
  </si>
  <si>
    <t>The Branches of Framingham</t>
  </si>
  <si>
    <t>774-217-6925</t>
  </si>
  <si>
    <t>1-17-20</t>
  </si>
  <si>
    <t>Shellane Mattscheck</t>
  </si>
  <si>
    <t>smattscheck@benchmarkquality.com</t>
  </si>
  <si>
    <t>518 Pleasant Street</t>
  </si>
  <si>
    <t>5088617002</t>
  </si>
  <si>
    <t>11/7/22 JK</t>
  </si>
  <si>
    <t>33-1921792</t>
  </si>
  <si>
    <t>The Branches of Marlboro</t>
  </si>
  <si>
    <t>508-841-3923</t>
  </si>
  <si>
    <t>11-18-19</t>
  </si>
  <si>
    <t>Julia  Hanan</t>
  </si>
  <si>
    <t>jhanan@benchmarkquality.com</t>
  </si>
  <si>
    <t>421 Bolton Street</t>
  </si>
  <si>
    <t>5082512767</t>
  </si>
  <si>
    <t>2/17/26 MJE--12/16/25 MJE</t>
  </si>
  <si>
    <t>33-1921889</t>
  </si>
  <si>
    <t>The Branches of North Attleboro</t>
  </si>
  <si>
    <t>508-455-4095</t>
  </si>
  <si>
    <t>11-13-17</t>
  </si>
  <si>
    <t>James Catton</t>
  </si>
  <si>
    <t>jcatton@benchmarkquality.com</t>
  </si>
  <si>
    <t>40 Robert F.Toner Blvd</t>
  </si>
  <si>
    <t>North Attleboro</t>
  </si>
  <si>
    <t>5084554096</t>
  </si>
  <si>
    <t>10/12/25 KS</t>
  </si>
  <si>
    <t>93-1594553</t>
  </si>
  <si>
    <t>The Cordwainer</t>
  </si>
  <si>
    <t>781-871-5550</t>
  </si>
  <si>
    <t>11-21-22</t>
  </si>
  <si>
    <t>Maria Lastoria</t>
  </si>
  <si>
    <t>mlastoria@cordwainermemorycare.com</t>
  </si>
  <si>
    <t>555 Cordwainer Drive</t>
  </si>
  <si>
    <t>Norwell</t>
  </si>
  <si>
    <t>781-832-3845</t>
  </si>
  <si>
    <t>85-3354744</t>
  </si>
  <si>
    <t>The Cottages of Dartmouth Village</t>
  </si>
  <si>
    <t>508-999-0404</t>
  </si>
  <si>
    <t xml:space="preserve">Wanda Palumbo </t>
  </si>
  <si>
    <t>wpalumbo@charterseniorliving.com</t>
  </si>
  <si>
    <t>274 Slocum Road</t>
  </si>
  <si>
    <t>5089993433</t>
  </si>
  <si>
    <t>32-0441889</t>
  </si>
  <si>
    <t>The Current Beverly</t>
  </si>
  <si>
    <t>978-927-4227</t>
  </si>
  <si>
    <t>12-20-23</t>
  </si>
  <si>
    <t>Corinne Lapointe</t>
  </si>
  <si>
    <t>clapointe@thecurrentseniorliving.com</t>
  </si>
  <si>
    <t>1 Essex Street</t>
  </si>
  <si>
    <t>9789640947</t>
  </si>
  <si>
    <t>6/24/2026 KS</t>
  </si>
  <si>
    <t>88-3412291</t>
  </si>
  <si>
    <t>The Current South Shore</t>
  </si>
  <si>
    <t>(339) 499-5392</t>
  </si>
  <si>
    <t>11-3-23</t>
  </si>
  <si>
    <t>Paul Ataide</t>
  </si>
  <si>
    <t>pataide@thecurrentseniorliving.com</t>
  </si>
  <si>
    <t>1435 Main Street</t>
  </si>
  <si>
    <t>6/22/2026 KS</t>
  </si>
  <si>
    <t>86-3210864</t>
  </si>
  <si>
    <t>The Delaney at The Vale</t>
  </si>
  <si>
    <t xml:space="preserve"> (781) 384-5757</t>
  </si>
  <si>
    <t>3-18-24</t>
  </si>
  <si>
    <t>John Lamirande</t>
  </si>
  <si>
    <t>lamirandejohn@delaneyatthevale.com</t>
  </si>
  <si>
    <t>20 Hill Street</t>
  </si>
  <si>
    <t>1/21/25 MJE</t>
  </si>
  <si>
    <t>87-327391</t>
  </si>
  <si>
    <t>The Elms at Briarwood</t>
  </si>
  <si>
    <t>508-852-9065</t>
  </si>
  <si>
    <t>10-17-96</t>
  </si>
  <si>
    <t>Lauren Gaffney</t>
  </si>
  <si>
    <t>lgaffney@briarwoodsl.com</t>
  </si>
  <si>
    <t>70 Briarwood Circle</t>
  </si>
  <si>
    <t>5088525140</t>
  </si>
  <si>
    <t>4/8/2026 KS</t>
  </si>
  <si>
    <t>mpreston@briarwoodsl.com</t>
  </si>
  <si>
    <t>04-2696489</t>
  </si>
  <si>
    <t>The Enclave of Franklin</t>
  </si>
  <si>
    <t>508-520-1150</t>
  </si>
  <si>
    <t>7-28-14</t>
  </si>
  <si>
    <t>Len Hartwell</t>
  </si>
  <si>
    <t>len.hartwell@enclaveoffranklin.com</t>
  </si>
  <si>
    <t>656 King St</t>
  </si>
  <si>
    <t>5085201154</t>
  </si>
  <si>
    <t>blake.peeper@bridgeig.com</t>
  </si>
  <si>
    <t>81-5126990</t>
  </si>
  <si>
    <t>The Evergreens</t>
  </si>
  <si>
    <t>7-1-20</t>
  </si>
  <si>
    <t>68 Briarwood Circle, PO Box 500</t>
  </si>
  <si>
    <t>4/6/26 KS</t>
  </si>
  <si>
    <t>mprestone@briarwoodsl.com</t>
  </si>
  <si>
    <t>The Falls at Cordingly Dam</t>
  </si>
  <si>
    <t>617-928-0007</t>
  </si>
  <si>
    <t>3-11-97</t>
  </si>
  <si>
    <t>Deborah Foster</t>
  </si>
  <si>
    <t>dfoster@benchmarkquality.com</t>
  </si>
  <si>
    <t>2300 Washington Street</t>
  </si>
  <si>
    <t>6179280697</t>
  </si>
  <si>
    <t>The Gables at Winchester</t>
  </si>
  <si>
    <t>781-756-1026</t>
  </si>
  <si>
    <t>Rafael Wainhaus</t>
  </si>
  <si>
    <t>Rafael.wainhaus@gableswinchester.com</t>
  </si>
  <si>
    <t>299 Cambridge Street</t>
  </si>
  <si>
    <t>Winchester</t>
  </si>
  <si>
    <t>7817560636</t>
  </si>
  <si>
    <t>1/28/25 MJE</t>
  </si>
  <si>
    <t>33-3335593</t>
  </si>
  <si>
    <t>141</t>
  </si>
  <si>
    <t>The Gables of Fitchburg</t>
  </si>
  <si>
    <t>978-343-8789</t>
  </si>
  <si>
    <t>9/17/12</t>
  </si>
  <si>
    <t xml:space="preserve">Richard  Pelletier(Co-ED-Melanie Mayer- ed@gablesal.com) </t>
  </si>
  <si>
    <t>RAP@gablesal.com</t>
  </si>
  <si>
    <t>935 John Fitch Highway</t>
  </si>
  <si>
    <t>Fitchburg</t>
  </si>
  <si>
    <t>9785160400</t>
  </si>
  <si>
    <t>4/17/25 MJE</t>
  </si>
  <si>
    <t>04-3012413</t>
  </si>
  <si>
    <t>The Gardens at Newbury Court</t>
  </si>
  <si>
    <t>978-402-8223</t>
  </si>
  <si>
    <t>2-19-08</t>
  </si>
  <si>
    <t>Erin Dirks</t>
  </si>
  <si>
    <t>edirks@newburycourt.org</t>
  </si>
  <si>
    <t>80 Deaconess Road</t>
  </si>
  <si>
    <t>9783690167</t>
  </si>
  <si>
    <t>4/15/2026 KS</t>
  </si>
  <si>
    <t>The Landing at Laurel Lake</t>
  </si>
  <si>
    <t>413-243-4747</t>
  </si>
  <si>
    <t>6-28-99</t>
  </si>
  <si>
    <t>Matthew  Pinto</t>
  </si>
  <si>
    <t>matthew.pinto@nextstephc.com</t>
  </si>
  <si>
    <t>600 Laurel Street</t>
  </si>
  <si>
    <t>Lee</t>
  </si>
  <si>
    <t>4132434604</t>
  </si>
  <si>
    <t>10/9/24 TM</t>
  </si>
  <si>
    <t>35-2600874</t>
  </si>
  <si>
    <t>The Mariner at Marblehead</t>
  </si>
  <si>
    <t>781-990-1624</t>
  </si>
  <si>
    <t>7-5-23</t>
  </si>
  <si>
    <t>Andrew Gillis</t>
  </si>
  <si>
    <t>agillis@marinermarblehead.com</t>
  </si>
  <si>
    <t>265 Pleasant Street</t>
  </si>
  <si>
    <t>Marblehead</t>
  </si>
  <si>
    <t>781-990-1631</t>
  </si>
  <si>
    <t>86-2695195</t>
  </si>
  <si>
    <t>Initial App</t>
  </si>
  <si>
    <t>The Newbury of Brookline</t>
  </si>
  <si>
    <t>(617) 906-8486</t>
  </si>
  <si>
    <t>11-25-24</t>
  </si>
  <si>
    <t>Frances Bates</t>
  </si>
  <si>
    <t>Frances.Bates@kiscosl.com</t>
  </si>
  <si>
    <t>123 Fisher Avenue</t>
  </si>
  <si>
    <t>617-396-3080</t>
  </si>
  <si>
    <t>86-1597487</t>
  </si>
  <si>
    <t>The Parc at Harbor View Senior Living</t>
  </si>
  <si>
    <t>617-207-3009</t>
  </si>
  <si>
    <t>1-9-15</t>
  </si>
  <si>
    <t>Darley Nazaire</t>
  </si>
  <si>
    <t>dnazaire@parcatharborview.com</t>
  </si>
  <si>
    <t>46 Lincoln Street</t>
  </si>
  <si>
    <t>Winthrop</t>
  </si>
  <si>
    <t>6172073010</t>
  </si>
  <si>
    <t>2/7/25 MJE</t>
  </si>
  <si>
    <t xml:space="preserve">41-3814631            </t>
  </si>
  <si>
    <t>The Reserve at East Longmeadow</t>
  </si>
  <si>
    <t>413-224-2200</t>
  </si>
  <si>
    <t>4-11-14</t>
  </si>
  <si>
    <t>Liz Skerry-Hastings</t>
  </si>
  <si>
    <t>lhastings@lcbseniorliving.com</t>
  </si>
  <si>
    <t>741 Parker Street</t>
  </si>
  <si>
    <t>4132241467</t>
  </si>
  <si>
    <t>6/10/26 KS</t>
  </si>
  <si>
    <t>84-2131211</t>
  </si>
  <si>
    <t xml:space="preserve">Recert app </t>
  </si>
  <si>
    <t>The Residence at AdviniaCare Northbridge</t>
  </si>
  <si>
    <t>508-234-3434</t>
  </si>
  <si>
    <t>Tia Kay</t>
  </si>
  <si>
    <t>northbridgeed@adviniacare.com</t>
  </si>
  <si>
    <t>85 Beaumont Drive</t>
  </si>
  <si>
    <t>Northbridge</t>
  </si>
  <si>
    <t>2/4/2026 KS</t>
  </si>
  <si>
    <t>86-1419166</t>
  </si>
  <si>
    <t>The Residence at Bedford</t>
  </si>
  <si>
    <t>781-226-2002</t>
  </si>
  <si>
    <t>5/28/24</t>
  </si>
  <si>
    <t>Arzu LeBlanc</t>
  </si>
  <si>
    <t>aleblanc@residenceatbedford.com</t>
  </si>
  <si>
    <t>240 South Rd</t>
  </si>
  <si>
    <t>Bedford</t>
  </si>
  <si>
    <t>781-226-2003</t>
  </si>
  <si>
    <t>87-3000854</t>
  </si>
  <si>
    <t>The Residence at Boylston Place</t>
  </si>
  <si>
    <t>617-244-6400</t>
  </si>
  <si>
    <t>11-13-00</t>
  </si>
  <si>
    <t>Christina  Ohlson</t>
  </si>
  <si>
    <t>cohlson@lcbseniorliving.com</t>
  </si>
  <si>
    <t>615 Heath Street</t>
  </si>
  <si>
    <t>6172448866</t>
  </si>
  <si>
    <t>12/12/25 MJE</t>
  </si>
  <si>
    <t>85-3756110</t>
  </si>
  <si>
    <t>Change in Unit #, FIN#</t>
  </si>
  <si>
    <t>The Residence at Cedar Dell</t>
  </si>
  <si>
    <t>508-636--0590</t>
  </si>
  <si>
    <t>9-16-04</t>
  </si>
  <si>
    <t>Michele Elkins</t>
  </si>
  <si>
    <t>Melkins@residencecedar.com</t>
  </si>
  <si>
    <t>628 Old Westport Road</t>
  </si>
  <si>
    <t>5086360591</t>
  </si>
  <si>
    <t>2/6/25 TM</t>
  </si>
  <si>
    <t>92-1609369</t>
  </si>
  <si>
    <t>The Residence at Charles Meadow</t>
  </si>
  <si>
    <t>774-993- 0103</t>
  </si>
  <si>
    <t>5-1-23</t>
  </si>
  <si>
    <t>Jessica Morreale</t>
  </si>
  <si>
    <t>jmorreale@residencecharlesmeadow.com</t>
  </si>
  <si>
    <t>125 Dover Road</t>
  </si>
  <si>
    <t>Millis</t>
  </si>
  <si>
    <t>not on appliction</t>
  </si>
  <si>
    <t>87-1386760</t>
  </si>
  <si>
    <t>The Residence at Five Corners</t>
  </si>
  <si>
    <t>508-535-2203</t>
  </si>
  <si>
    <t>11/20/15</t>
  </si>
  <si>
    <t>Mike Volpe</t>
  </si>
  <si>
    <t>mvolpe@residencefivecorners.com</t>
  </si>
  <si>
    <t>678 Depot Street</t>
  </si>
  <si>
    <t>Easton</t>
  </si>
  <si>
    <t>in</t>
  </si>
  <si>
    <t>5085352204</t>
  </si>
  <si>
    <t>9-16-24 TM</t>
  </si>
  <si>
    <t>84-2968935</t>
  </si>
  <si>
    <t>The Residence at Freeman Lake</t>
  </si>
  <si>
    <t>978-458-0099</t>
  </si>
  <si>
    <t>Caitlynn Wilson</t>
  </si>
  <si>
    <t>caitlynn.wilson@residencefreemanlake.com</t>
  </si>
  <si>
    <t>4 Technology Drive</t>
  </si>
  <si>
    <t>North Chelmsford</t>
  </si>
  <si>
    <t>9784539161</t>
  </si>
  <si>
    <t>5/11/26 KS</t>
  </si>
  <si>
    <t>84-2815276</t>
  </si>
  <si>
    <t>The Residence at Great Woods</t>
  </si>
  <si>
    <t>508-285-3355</t>
  </si>
  <si>
    <t>8-15-22</t>
  </si>
  <si>
    <t>Tiffany Michalski</t>
  </si>
  <si>
    <t>tmichalski@residencegreatwoods.com</t>
  </si>
  <si>
    <t>190 Mansfield Avenue</t>
  </si>
  <si>
    <t>Norton</t>
  </si>
  <si>
    <t>5082869077</t>
  </si>
  <si>
    <t>85-3303161</t>
  </si>
  <si>
    <t>The Residence at Melrose Station*</t>
  </si>
  <si>
    <t>781-620-8990</t>
  </si>
  <si>
    <t>8-28-17</t>
  </si>
  <si>
    <t>April Lyons</t>
  </si>
  <si>
    <t>alyons@residencemelrosestation.com</t>
  </si>
  <si>
    <t>Susan Hawes</t>
  </si>
  <si>
    <t>Shawes@residencemelrosestation.com</t>
  </si>
  <si>
    <t>158 Essex Street</t>
  </si>
  <si>
    <t>Melrose</t>
  </si>
  <si>
    <t>7816208988</t>
  </si>
  <si>
    <t>87-3622859</t>
  </si>
  <si>
    <t>The Residence at Natick South</t>
  </si>
  <si>
    <t>774-231-0900</t>
  </si>
  <si>
    <t>Dennis DiGloria</t>
  </si>
  <si>
    <t>DDiGloria@residencenaticksouth.com</t>
  </si>
  <si>
    <t>119 East Central Street</t>
  </si>
  <si>
    <t>Natick</t>
  </si>
  <si>
    <t>notprovided</t>
  </si>
  <si>
    <t>1/17/24 TM</t>
  </si>
  <si>
    <t>87-1365293</t>
  </si>
  <si>
    <t>The Residence at Orchard Grove</t>
  </si>
  <si>
    <t>508-841-5735</t>
  </si>
  <si>
    <t>10-16-17</t>
  </si>
  <si>
    <t>Mia Crawford</t>
  </si>
  <si>
    <t>Mcrawford@residenceorchardgrove.com</t>
  </si>
  <si>
    <t>258 Walnut St</t>
  </si>
  <si>
    <t>5088415728</t>
  </si>
  <si>
    <t>9/17/25 KS</t>
  </si>
  <si>
    <t>88-1466810</t>
  </si>
  <si>
    <t>The Residence at Paine Estates</t>
  </si>
  <si>
    <t>508-358-0700</t>
  </si>
  <si>
    <t>12-16-22</t>
  </si>
  <si>
    <t>Natasha Heimrath</t>
  </si>
  <si>
    <t>nheimrath@residencepaineestate.com </t>
  </si>
  <si>
    <t>10 Green Way</t>
  </si>
  <si>
    <t>5083584726</t>
  </si>
  <si>
    <t>02/17/26 MJE- 12/16/25 CM</t>
  </si>
  <si>
    <t>88-3688349</t>
  </si>
  <si>
    <t>The Residence at Pearl Street</t>
  </si>
  <si>
    <t>781-944-9200</t>
  </si>
  <si>
    <t>2-10-97</t>
  </si>
  <si>
    <t>Charlene Keough</t>
  </si>
  <si>
    <t>ckeough@residencepearl.com</t>
  </si>
  <si>
    <t>75 Pearl Street</t>
  </si>
  <si>
    <t>7819423833</t>
  </si>
  <si>
    <t>10/5/23 JK</t>
  </si>
  <si>
    <t>82-2108614</t>
  </si>
  <si>
    <t>The Residence at Penniman Hill</t>
  </si>
  <si>
    <t>781-556-8121</t>
  </si>
  <si>
    <t>7/10/20</t>
  </si>
  <si>
    <t>Roberto Costa</t>
  </si>
  <si>
    <t>rcosta@residencepennimanhill.com</t>
  </si>
  <si>
    <t>276 Whiting Street</t>
  </si>
  <si>
    <t>82-5212091</t>
  </si>
  <si>
    <t>The Residence at Riverbend</t>
  </si>
  <si>
    <t>978-356-1300</t>
  </si>
  <si>
    <t>12-1-14</t>
  </si>
  <si>
    <t>Andrew Goshert</t>
  </si>
  <si>
    <t>agoshert@residenceriverbend.com</t>
  </si>
  <si>
    <t>149 County Road</t>
  </si>
  <si>
    <t>Ipswich</t>
  </si>
  <si>
    <t>9783561307</t>
  </si>
  <si>
    <t>6/24/25 MJE</t>
  </si>
  <si>
    <t>83-1424469</t>
  </si>
  <si>
    <t>The Residence at Valley Farm</t>
  </si>
  <si>
    <t>508-532-3197</t>
  </si>
  <si>
    <t>9-1-15</t>
  </si>
  <si>
    <t>Paul Araujo</t>
  </si>
  <si>
    <t>paraujo@residencevalleyfarm.com</t>
  </si>
  <si>
    <t>369 Pond Street</t>
  </si>
  <si>
    <t>Ashland</t>
  </si>
  <si>
    <t>5085323199</t>
  </si>
  <si>
    <t>1/9/26 MJE</t>
  </si>
  <si>
    <t>93-4332505</t>
  </si>
  <si>
    <t>The Residence at Vinnin Square</t>
  </si>
  <si>
    <t>781-603-0099</t>
  </si>
  <si>
    <t>4-19-17</t>
  </si>
  <si>
    <t>Josh McQuarrie</t>
  </si>
  <si>
    <t>jmacquarrie@residencevinninsquare.com</t>
  </si>
  <si>
    <t>224 Salem Street</t>
  </si>
  <si>
    <t>7816030097</t>
  </si>
  <si>
    <t>1/18/25 MJE</t>
  </si>
  <si>
    <t>87-3622729</t>
  </si>
  <si>
    <t>The Residence at Watertown Square</t>
  </si>
  <si>
    <t>617-924-8100</t>
  </si>
  <si>
    <t>11-25-14</t>
  </si>
  <si>
    <t>April Wagner</t>
  </si>
  <si>
    <t>awagner@lcbseniorliving.com</t>
  </si>
  <si>
    <t>20 Summer Street</t>
  </si>
  <si>
    <t>6179248102</t>
  </si>
  <si>
    <t xml:space="preserve"> 6/23/23 JK</t>
  </si>
  <si>
    <t>853756110</t>
  </si>
  <si>
    <t>The Residence at Whitcomb House</t>
  </si>
  <si>
    <t>508-634-2440</t>
  </si>
  <si>
    <t>3-31-97</t>
  </si>
  <si>
    <t>Nazima Shaikh</t>
  </si>
  <si>
    <t>executivedirector@whitcombhousema.com</t>
  </si>
  <si>
    <t>245 West Street</t>
  </si>
  <si>
    <t>5084736366</t>
  </si>
  <si>
    <t>care-mill@12oaks.net</t>
  </si>
  <si>
    <t>85-3161080</t>
  </si>
  <si>
    <t>87</t>
  </si>
  <si>
    <t>The Rubin Home Assisted Living</t>
  </si>
  <si>
    <t>781-558-1909</t>
  </si>
  <si>
    <t>1-13-06</t>
  </si>
  <si>
    <t>Eric Rubin</t>
  </si>
  <si>
    <t>Eric@TheRubinHome.com</t>
  </si>
  <si>
    <t>50 Houston Ave</t>
  </si>
  <si>
    <t>Saugus</t>
  </si>
  <si>
    <t>7815581710</t>
  </si>
  <si>
    <t>33-4439197</t>
  </si>
  <si>
    <t>The Saab Residence</t>
  </si>
  <si>
    <t>978-569-1016</t>
  </si>
  <si>
    <t>3-23-16</t>
  </si>
  <si>
    <t>Christy Robbins</t>
  </si>
  <si>
    <t>crobbins@dyouville.org</t>
  </si>
  <si>
    <t>1085 Varnum Avenue</t>
  </si>
  <si>
    <t>Lowell</t>
  </si>
  <si>
    <t>9785691015</t>
  </si>
  <si>
    <t>1/30/2017</t>
  </si>
  <si>
    <t>27-4675543</t>
  </si>
  <si>
    <t>The Village at Willow Crossings</t>
  </si>
  <si>
    <t>508-261-1333</t>
  </si>
  <si>
    <t>1-6-99</t>
  </si>
  <si>
    <t>Anne DeMinico</t>
  </si>
  <si>
    <t>ademinico@benchmarkquality.com</t>
  </si>
  <si>
    <t>25 Cobb Street</t>
  </si>
  <si>
    <t>Mansfield</t>
  </si>
  <si>
    <t>5083374663</t>
  </si>
  <si>
    <t>The Wellington at Springfield</t>
  </si>
  <si>
    <t>413-426-9868</t>
  </si>
  <si>
    <t>2-3-06</t>
  </si>
  <si>
    <t>Eileen Drumm-Moore</t>
  </si>
  <si>
    <t>edmoore@sonidaliving.com</t>
  </si>
  <si>
    <t>942 Grayson Drive</t>
  </si>
  <si>
    <t>4134269651</t>
  </si>
  <si>
    <t>jarodriguez@sonidaliving.com</t>
  </si>
  <si>
    <t>81-2655465</t>
  </si>
  <si>
    <t>The Woodlands Inn at Edgewood</t>
  </si>
  <si>
    <t>978-725-3300</t>
  </si>
  <si>
    <t>5-23-19</t>
  </si>
  <si>
    <t>Candace  Linehan</t>
  </si>
  <si>
    <t>clinehan@Edgewoodrc.com</t>
  </si>
  <si>
    <t>575 Osgood Street</t>
  </si>
  <si>
    <t>3/6/26 MJE--9/1/25 MJE</t>
  </si>
  <si>
    <t>04-3195775</t>
  </si>
  <si>
    <t>Thirwood Place</t>
  </si>
  <si>
    <t>508-398-8006</t>
  </si>
  <si>
    <t>7-2-97</t>
  </si>
  <si>
    <t>Ken Smith</t>
  </si>
  <si>
    <t>ksmith@thirwoodplace.com</t>
  </si>
  <si>
    <t>237 North Main Street</t>
  </si>
  <si>
    <t>5087604110</t>
  </si>
  <si>
    <t>9/14/21 JK</t>
  </si>
  <si>
    <t>04-6572903</t>
  </si>
  <si>
    <t>91</t>
  </si>
  <si>
    <t>Traditions of Dedham</t>
  </si>
  <si>
    <t>781-251-9330</t>
  </si>
  <si>
    <t>9-25-02</t>
  </si>
  <si>
    <t>Tish Davies</t>
  </si>
  <si>
    <t>tdavies-verzino@traditionsofdedham.com</t>
  </si>
  <si>
    <t>735 Washington Street</t>
  </si>
  <si>
    <t>7812519329</t>
  </si>
  <si>
    <t>04-3379819</t>
  </si>
  <si>
    <t>Victorian Health of Chatham</t>
  </si>
  <si>
    <t>508-945-1211</t>
  </si>
  <si>
    <t>11-18-96</t>
  </si>
  <si>
    <t>Kayla Bettencourt</t>
  </si>
  <si>
    <t>KaylaBettencourt@BroadReachHealth.org</t>
  </si>
  <si>
    <t>389 Orleans Road</t>
  </si>
  <si>
    <t>Chatham</t>
  </si>
  <si>
    <t>5089452152</t>
  </si>
  <si>
    <t>04-3304369</t>
  </si>
  <si>
    <t>Waterstone at Lexington</t>
  </si>
  <si>
    <t>781-230-6455</t>
  </si>
  <si>
    <t>10-27-22</t>
  </si>
  <si>
    <t>Fred Kelly</t>
  </si>
  <si>
    <t>fkelly@waterstonesl.com</t>
  </si>
  <si>
    <t>55 Watertown Street</t>
  </si>
  <si>
    <t>617-932-1716</t>
  </si>
  <si>
    <t>3/30/23 JK</t>
  </si>
  <si>
    <t>39-4141243</t>
  </si>
  <si>
    <t>Waterstone at Wellesley</t>
  </si>
  <si>
    <t>781-235-1614</t>
  </si>
  <si>
    <t>4-9-12</t>
  </si>
  <si>
    <t>Mike Allen</t>
  </si>
  <si>
    <t>mallen@waterstoneatwellesley.com</t>
  </si>
  <si>
    <t>23 Washington Street</t>
  </si>
  <si>
    <t>Wellesley</t>
  </si>
  <si>
    <t>9/5/25 TM</t>
  </si>
  <si>
    <t>47-3722150</t>
  </si>
  <si>
    <t>Whaler's Cove</t>
  </si>
  <si>
    <t>508-997-2880</t>
  </si>
  <si>
    <t>Laura Sousa</t>
  </si>
  <si>
    <t>lsousa@whalerscove-assistedliving.com</t>
  </si>
  <si>
    <t>114 Riverside Avenue</t>
  </si>
  <si>
    <t>New Bedford</t>
  </si>
  <si>
    <t>5089971599</t>
  </si>
  <si>
    <t>06-1580293</t>
  </si>
  <si>
    <t>130</t>
  </si>
  <si>
    <t>White Oak Cottages at Fox Hill Village</t>
  </si>
  <si>
    <t>781-320-1999</t>
  </si>
  <si>
    <t>3/31/12</t>
  </si>
  <si>
    <t>Shannon Connell</t>
  </si>
  <si>
    <t>sconnell@whiteoakcottages.com</t>
  </si>
  <si>
    <t>6 Longwod Drive</t>
  </si>
  <si>
    <t>7812072447</t>
  </si>
  <si>
    <t>Whitney Place at Medway</t>
  </si>
  <si>
    <t>508-614-8605</t>
  </si>
  <si>
    <t>7-06-21</t>
  </si>
  <si>
    <t>Susan  Melvin</t>
  </si>
  <si>
    <t>Smelvin@salmonhealth.com</t>
  </si>
  <si>
    <t>44 Willow Pond Circle</t>
  </si>
  <si>
    <t>Medway</t>
  </si>
  <si>
    <t>5083661930</t>
  </si>
  <si>
    <t>83-2227144</t>
  </si>
  <si>
    <t>Whitney Place at Natick</t>
  </si>
  <si>
    <t>508-655-5000</t>
  </si>
  <si>
    <t>7-30-97</t>
  </si>
  <si>
    <t>Joshua Hammond</t>
  </si>
  <si>
    <t>JHammond@salmonhealth.com</t>
  </si>
  <si>
    <t>3 Vision Drive</t>
  </si>
  <si>
    <t>5086559702</t>
  </si>
  <si>
    <t>4/7/25 MJE</t>
  </si>
  <si>
    <t>04-3272745</t>
  </si>
  <si>
    <t>Whitney Place at Northborough</t>
  </si>
  <si>
    <t>508-393-5655</t>
  </si>
  <si>
    <t>2-13-04</t>
  </si>
  <si>
    <t>Scott Bullock</t>
  </si>
  <si>
    <t>sbullock@salmonhealth.com</t>
  </si>
  <si>
    <t>238 West Main Street</t>
  </si>
  <si>
    <t>5083930482</t>
  </si>
  <si>
    <t>73-1629787</t>
  </si>
  <si>
    <t>Whitney Place at Westborough</t>
  </si>
  <si>
    <t>508-366-3662</t>
  </si>
  <si>
    <t>5-20-96</t>
  </si>
  <si>
    <t>Heather Hough</t>
  </si>
  <si>
    <t>hhough@salmonhealth.com</t>
  </si>
  <si>
    <t>5 Lyman Street</t>
  </si>
  <si>
    <t>Westborough</t>
  </si>
  <si>
    <t>4/21/26 KS</t>
  </si>
  <si>
    <t>04-2807557</t>
  </si>
  <si>
    <t>Whitney Suites at Westborough</t>
  </si>
  <si>
    <t> </t>
  </si>
  <si>
    <t>One Lyman Street</t>
  </si>
  <si>
    <t>04-2837262</t>
  </si>
  <si>
    <t>Winchester Mount Vernon House</t>
  </si>
  <si>
    <t>781-729-0497</t>
  </si>
  <si>
    <t>11-20-06</t>
  </si>
  <si>
    <t>Jane Ward</t>
  </si>
  <si>
    <t>wardmtvernon@comcast.net</t>
  </si>
  <si>
    <t>110 Mount Vernon Street</t>
  </si>
  <si>
    <t>7817215385</t>
  </si>
  <si>
    <t>04-2104317</t>
  </si>
  <si>
    <t>17</t>
  </si>
  <si>
    <t>Windrose at Weymouth</t>
  </si>
  <si>
    <t>781-331-5555</t>
  </si>
  <si>
    <t>11-4-13</t>
  </si>
  <si>
    <t>Heather Rook</t>
  </si>
  <si>
    <t>Hrook@hallkeen.com</t>
  </si>
  <si>
    <t>Michael Nolet</t>
  </si>
  <si>
    <t>670 Main Street</t>
  </si>
  <si>
    <t>7817217474</t>
  </si>
  <si>
    <t>2/12/26 KS</t>
  </si>
  <si>
    <t>85-2411286</t>
  </si>
  <si>
    <t>Windrose at Woburn</t>
  </si>
  <si>
    <t>781-935-3333</t>
  </si>
  <si>
    <t>12-1-12</t>
  </si>
  <si>
    <t>Brian  Patterson</t>
  </si>
  <si>
    <t>BPatterson@Hallkeen.com</t>
  </si>
  <si>
    <t>857 Main Street</t>
  </si>
  <si>
    <t>7812811826</t>
  </si>
  <si>
    <t>Windsor Place of Wilmington</t>
  </si>
  <si>
    <t>978-988-2300</t>
  </si>
  <si>
    <t>10-8-09</t>
  </si>
  <si>
    <t>Dennis Sargent</t>
  </si>
  <si>
    <t>dsargent@windsorplaceofwilmington.com</t>
  </si>
  <si>
    <t>92 West Street</t>
  </si>
  <si>
    <t>Wilmington</t>
  </si>
  <si>
    <t>9789882333</t>
  </si>
  <si>
    <t>04-3241753</t>
  </si>
  <si>
    <t>Wingate Residence at Haverhill</t>
  </si>
  <si>
    <t>978-912-9250</t>
  </si>
  <si>
    <t>10-3-18</t>
  </si>
  <si>
    <t>Terri Guenard</t>
  </si>
  <si>
    <t>tguenard@wingateliving.com</t>
  </si>
  <si>
    <t>10 Residences Way</t>
  </si>
  <si>
    <t>9784201598</t>
  </si>
  <si>
    <t>9/4/23 JK</t>
  </si>
  <si>
    <t>87-3292646</t>
  </si>
  <si>
    <t>Wingate Residence at Melbourne Place</t>
  </si>
  <si>
    <t>413-499-1992</t>
  </si>
  <si>
    <t>7-7-98</t>
  </si>
  <si>
    <t>Rosie Phelps</t>
  </si>
  <si>
    <t>RPhelps@wingatehealthcare.com</t>
  </si>
  <si>
    <t>140 Melbourne Road</t>
  </si>
  <si>
    <t>4134438870</t>
  </si>
  <si>
    <t>6/20/22 JK</t>
  </si>
  <si>
    <t>39-2573673</t>
  </si>
  <si>
    <t>Wingate Residence at Needham</t>
  </si>
  <si>
    <t>781-455-9080</t>
  </si>
  <si>
    <t>8-12-13</t>
  </si>
  <si>
    <t>Sara Rizzari</t>
  </si>
  <si>
    <t>srizzari@wingateliving.com</t>
  </si>
  <si>
    <t>235 Gould Street</t>
  </si>
  <si>
    <t>7814559081</t>
  </si>
  <si>
    <t>87-3316754</t>
  </si>
  <si>
    <t>Wingate Residences at Pleasant Bay</t>
  </si>
  <si>
    <t>508-240-1990</t>
  </si>
  <si>
    <t>12-19-07</t>
  </si>
  <si>
    <t>Julie Decoteau</t>
  </si>
  <si>
    <t>jdecoteau@wingateliving.com</t>
  </si>
  <si>
    <t>120 Woodlands Way</t>
  </si>
  <si>
    <t>5082401175</t>
  </si>
  <si>
    <t>39-5085294</t>
  </si>
  <si>
    <t xml:space="preserve">Wingate Residences at Silver Lake </t>
  </si>
  <si>
    <t>781-585-4101</t>
  </si>
  <si>
    <t>11-12-97</t>
  </si>
  <si>
    <t>Chris Mele</t>
  </si>
  <si>
    <t>cmele@wingatehealthcare.com</t>
  </si>
  <si>
    <t>19 &amp; 21 Chipman Way</t>
  </si>
  <si>
    <t>Kingston</t>
  </si>
  <si>
    <t>7815821884</t>
  </si>
  <si>
    <t>04-3571872</t>
  </si>
  <si>
    <t>57</t>
  </si>
  <si>
    <t>Winter Valley Residences</t>
  </si>
  <si>
    <t>617-698-3005</t>
  </si>
  <si>
    <t>7-31-03</t>
  </si>
  <si>
    <t>Sarah McLaren</t>
  </si>
  <si>
    <t>smclaren@mreinc.org</t>
  </si>
  <si>
    <t>600 Canton Avenue</t>
  </si>
  <si>
    <t>Milton</t>
  </si>
  <si>
    <t>6176983115</t>
  </si>
  <si>
    <t>04-2616099</t>
  </si>
  <si>
    <t>16</t>
  </si>
  <si>
    <t>Woodbridge Assisted Living at The Cottages of Southwick</t>
  </si>
  <si>
    <t>413-569-1945</t>
  </si>
  <si>
    <t>6/3/2022</t>
  </si>
  <si>
    <t>Christie Tanguay</t>
  </si>
  <si>
    <t>christie.tanguay@storypoint.com</t>
  </si>
  <si>
    <t>One Sawmill Park</t>
  </si>
  <si>
    <t>Southwick</t>
  </si>
  <si>
    <t>4135691944</t>
  </si>
  <si>
    <t>1/3/24 JK</t>
  </si>
  <si>
    <t>85-3885977</t>
  </si>
  <si>
    <t>Youville House</t>
  </si>
  <si>
    <t>617- 491-1234</t>
  </si>
  <si>
    <t>Bianca Medeiros</t>
  </si>
  <si>
    <t>BiancaMedeiros@youvillehouse.org</t>
  </si>
  <si>
    <t>1573 Cambridge Street</t>
  </si>
  <si>
    <t>6174918838</t>
  </si>
  <si>
    <t>1/5/24 JK</t>
  </si>
  <si>
    <t>04-3239593</t>
  </si>
  <si>
    <t>143</t>
  </si>
  <si>
    <t>Youville Place</t>
  </si>
  <si>
    <t>781- 861-3535</t>
  </si>
  <si>
    <t>6-24-97</t>
  </si>
  <si>
    <t>Susan Cwieka</t>
  </si>
  <si>
    <t>scwieka@covh.org</t>
  </si>
  <si>
    <t>10 Pelham Road</t>
  </si>
  <si>
    <t>7818624289</t>
  </si>
  <si>
    <t>1/15/24 JK</t>
  </si>
  <si>
    <t>04-3297834</t>
  </si>
  <si>
    <t>Total # of Units</t>
  </si>
  <si>
    <t>Certified Assisted Living Residences (ALR) in Massachusetts as of  June 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</si>
</sst>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m/d/yy;@"/>
  </numFmts>
  <fonts count="1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b/>
      <sz val="12"/>
      <name val="Cabin"/>
    </font>
    <font>
      <sz val="12"/>
      <color rgb="FF000000"/>
      <name val="Cabin"/>
    </font>
    <font>
      <sz val="12"/>
      <color indexed="8"/>
      <name val="Cabin"/>
    </font>
    <font>
      <sz val="12"/>
      <name val="Cabin"/>
    </font>
    <font>
      <b/>
      <sz val="12"/>
      <color rgb="FF000000"/>
      <name val="Cabin"/>
    </font>
    <font>
      <sz val="12"/>
      <color theme="1"/>
      <name val="Cabin"/>
    </font>
    <font>
      <u/>
      <sz val="12"/>
      <color theme="10"/>
      <name val="Cabin"/>
    </font>
    <font>
      <sz val="11"/>
      <color theme="1"/>
      <name val="Cabin"/>
    </font>
    <font>
      <sz val="12"/>
      <color rgb="FF2F5496"/>
      <name val="Cabin"/>
    </font>
    <font>
      <b/>
      <sz val="12"/>
      <color indexed="8"/>
      <name val="Cabin"/>
    </font>
    <font>
      <b/>
      <u/>
      <sz val="12"/>
      <color theme="1"/>
      <name val="Cabin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C0E6F5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</cellStyleXfs>
  <cellXfs count="135">
    <xf numFmtId="0" fontId="0" fillId="0" borderId="0" xfId="0"/>
    <xf numFmtId="0" fontId="4" fillId="4" borderId="2" xfId="2" applyFont="1" applyFill="1" applyBorder="1" applyAlignment="1">
      <alignment horizontal="left" vertical="center" wrapText="1"/>
    </xf>
    <xf numFmtId="0" fontId="5" fillId="4" borderId="2" xfId="2" applyFont="1" applyFill="1" applyBorder="1" applyAlignment="1">
      <alignment horizontal="left" vertical="center" wrapText="1"/>
    </xf>
    <xf numFmtId="0" fontId="5" fillId="4" borderId="2" xfId="2" applyFont="1" applyFill="1" applyBorder="1" applyAlignment="1">
      <alignment horizontal="left" vertical="top" wrapText="1"/>
    </xf>
    <xf numFmtId="164" fontId="5" fillId="4" borderId="2" xfId="3" applyNumberFormat="1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left" vertical="center" wrapText="1"/>
    </xf>
    <xf numFmtId="0" fontId="5" fillId="4" borderId="2" xfId="3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wrapText="1"/>
    </xf>
    <xf numFmtId="165" fontId="5" fillId="4" borderId="2" xfId="3" applyNumberFormat="1" applyFont="1" applyFill="1" applyBorder="1" applyAlignment="1">
      <alignment horizontal="left" vertical="center" wrapText="1"/>
    </xf>
    <xf numFmtId="14" fontId="5" fillId="4" borderId="2" xfId="3" applyNumberFormat="1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4" borderId="2" xfId="2" applyFont="1" applyFill="1" applyBorder="1" applyAlignment="1">
      <alignment horizontal="left" vertical="center" wrapText="1"/>
    </xf>
    <xf numFmtId="164" fontId="8" fillId="4" borderId="2" xfId="3" applyNumberFormat="1" applyFont="1" applyFill="1" applyBorder="1" applyAlignment="1">
      <alignment horizontal="left" vertical="center" wrapText="1"/>
    </xf>
    <xf numFmtId="0" fontId="8" fillId="4" borderId="2" xfId="3" applyFont="1" applyFill="1" applyBorder="1" applyAlignment="1">
      <alignment horizontal="left" vertical="center" wrapText="1"/>
    </xf>
    <xf numFmtId="0" fontId="9" fillId="4" borderId="2" xfId="1" applyFont="1" applyFill="1" applyBorder="1" applyAlignment="1">
      <alignment horizontal="left"/>
    </xf>
    <xf numFmtId="0" fontId="8" fillId="4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left" vertical="center" wrapText="1"/>
    </xf>
    <xf numFmtId="0" fontId="6" fillId="4" borderId="2" xfId="1" applyFont="1" applyFill="1" applyBorder="1" applyAlignment="1">
      <alignment wrapText="1"/>
    </xf>
    <xf numFmtId="0" fontId="8" fillId="4" borderId="2" xfId="1" applyFont="1" applyFill="1" applyBorder="1" applyAlignment="1">
      <alignment vertical="center"/>
    </xf>
    <xf numFmtId="165" fontId="8" fillId="4" borderId="2" xfId="1" applyNumberFormat="1" applyFont="1" applyFill="1" applyBorder="1" applyAlignment="1">
      <alignment horizontal="left" vertical="center" wrapText="1"/>
    </xf>
    <xf numFmtId="14" fontId="8" fillId="4" borderId="2" xfId="1" applyNumberFormat="1" applyFont="1" applyFill="1" applyBorder="1" applyAlignment="1">
      <alignment horizontal="left" vertical="center" wrapText="1"/>
    </xf>
    <xf numFmtId="0" fontId="9" fillId="4" borderId="2" xfId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4" fontId="4" fillId="4" borderId="2" xfId="0" applyNumberFormat="1" applyFont="1" applyFill="1" applyBorder="1" applyAlignment="1">
      <alignment horizontal="left" vertical="center"/>
    </xf>
    <xf numFmtId="164" fontId="4" fillId="4" borderId="2" xfId="3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4" fillId="4" borderId="2" xfId="3" applyFont="1" applyFill="1" applyBorder="1" applyAlignment="1">
      <alignment horizontal="center" vertical="center" wrapText="1"/>
    </xf>
    <xf numFmtId="0" fontId="4" fillId="4" borderId="2" xfId="3" applyFont="1" applyFill="1" applyBorder="1" applyAlignment="1">
      <alignment horizontal="left" vertical="center" wrapText="1"/>
    </xf>
    <xf numFmtId="14" fontId="4" fillId="4" borderId="2" xfId="3" applyNumberFormat="1" applyFont="1" applyFill="1" applyBorder="1" applyAlignment="1">
      <alignment horizontal="left" vertical="center" wrapText="1"/>
    </xf>
    <xf numFmtId="0" fontId="8" fillId="4" borderId="2" xfId="0" applyFont="1" applyFill="1" applyBorder="1"/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0" xfId="3" applyFont="1" applyFill="1" applyAlignment="1">
      <alignment horizontal="left" vertical="center"/>
    </xf>
    <xf numFmtId="0" fontId="9" fillId="4" borderId="0" xfId="1" applyFont="1" applyFill="1" applyBorder="1" applyAlignment="1">
      <alignment horizontal="left" vertical="center"/>
    </xf>
    <xf numFmtId="0" fontId="5" fillId="4" borderId="0" xfId="3" applyFont="1" applyFill="1" applyAlignment="1">
      <alignment horizontal="center" vertical="center" wrapText="1"/>
    </xf>
    <xf numFmtId="0" fontId="5" fillId="4" borderId="2" xfId="2" applyFont="1" applyFill="1" applyBorder="1" applyAlignment="1">
      <alignment vertical="center" wrapText="1"/>
    </xf>
    <xf numFmtId="164" fontId="5" fillId="4" borderId="2" xfId="3" applyNumberFormat="1" applyFont="1" applyFill="1" applyBorder="1" applyAlignment="1">
      <alignment vertical="center" wrapText="1"/>
    </xf>
    <xf numFmtId="0" fontId="5" fillId="4" borderId="2" xfId="3" applyFont="1" applyFill="1" applyBorder="1" applyAlignment="1">
      <alignment vertical="center" wrapText="1"/>
    </xf>
    <xf numFmtId="165" fontId="5" fillId="4" borderId="2" xfId="3" applyNumberFormat="1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7" fontId="5" fillId="4" borderId="2" xfId="3" applyNumberFormat="1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center" vertical="center"/>
    </xf>
    <xf numFmtId="0" fontId="6" fillId="4" borderId="2" xfId="3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vertical="center"/>
    </xf>
    <xf numFmtId="0" fontId="5" fillId="4" borderId="3" xfId="2" applyFont="1" applyFill="1" applyBorder="1" applyAlignment="1">
      <alignment horizontal="left" vertical="center" wrapText="1"/>
    </xf>
    <xf numFmtId="164" fontId="5" fillId="4" borderId="3" xfId="3" applyNumberFormat="1" applyFont="1" applyFill="1" applyBorder="1" applyAlignment="1">
      <alignment horizontal="left" vertical="center" wrapText="1"/>
    </xf>
    <xf numFmtId="0" fontId="5" fillId="4" borderId="3" xfId="3" applyFont="1" applyFill="1" applyBorder="1" applyAlignment="1">
      <alignment horizontal="left" vertical="center" wrapText="1"/>
    </xf>
    <xf numFmtId="0" fontId="5" fillId="4" borderId="3" xfId="3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 wrapText="1"/>
    </xf>
    <xf numFmtId="0" fontId="6" fillId="4" borderId="3" xfId="3" applyFont="1" applyFill="1" applyBorder="1" applyAlignment="1">
      <alignment wrapText="1"/>
    </xf>
    <xf numFmtId="165" fontId="5" fillId="4" borderId="3" xfId="3" applyNumberFormat="1" applyFont="1" applyFill="1" applyBorder="1" applyAlignment="1">
      <alignment horizontal="left" vertical="center" wrapText="1"/>
    </xf>
    <xf numFmtId="14" fontId="4" fillId="4" borderId="3" xfId="0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left" vertical="center" wrapText="1"/>
    </xf>
    <xf numFmtId="0" fontId="5" fillId="4" borderId="5" xfId="2" applyFont="1" applyFill="1" applyBorder="1" applyAlignment="1">
      <alignment horizontal="left" vertical="center" wrapText="1"/>
    </xf>
    <xf numFmtId="164" fontId="5" fillId="4" borderId="4" xfId="3" applyNumberFormat="1" applyFont="1" applyFill="1" applyBorder="1" applyAlignment="1">
      <alignment horizontal="left" vertical="center" wrapText="1"/>
    </xf>
    <xf numFmtId="0" fontId="5" fillId="4" borderId="4" xfId="3" applyFont="1" applyFill="1" applyBorder="1" applyAlignment="1">
      <alignment horizontal="left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wrapText="1"/>
    </xf>
    <xf numFmtId="165" fontId="5" fillId="4" borderId="4" xfId="3" applyNumberFormat="1" applyFont="1" applyFill="1" applyBorder="1" applyAlignment="1">
      <alignment horizontal="left" vertical="center" wrapText="1"/>
    </xf>
    <xf numFmtId="14" fontId="5" fillId="4" borderId="4" xfId="3" applyNumberFormat="1" applyFont="1" applyFill="1" applyBorder="1" applyAlignment="1">
      <alignment horizontal="left" vertical="center" wrapText="1"/>
    </xf>
    <xf numFmtId="0" fontId="5" fillId="4" borderId="4" xfId="3" applyFont="1" applyFill="1" applyBorder="1" applyAlignment="1">
      <alignment horizontal="left" vertical="center"/>
    </xf>
    <xf numFmtId="0" fontId="4" fillId="4" borderId="4" xfId="0" applyFont="1" applyFill="1" applyBorder="1" applyAlignment="1">
      <alignment vertical="center"/>
    </xf>
    <xf numFmtId="0" fontId="5" fillId="4" borderId="1" xfId="2" applyFont="1" applyFill="1" applyBorder="1" applyAlignment="1">
      <alignment horizontal="left" vertical="center" wrapText="1"/>
    </xf>
    <xf numFmtId="164" fontId="5" fillId="4" borderId="1" xfId="3" applyNumberFormat="1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left" vertical="center"/>
    </xf>
    <xf numFmtId="0" fontId="5" fillId="4" borderId="1" xfId="3" applyFont="1" applyFill="1" applyBorder="1" applyAlignment="1">
      <alignment horizontal="center" vertical="center" wrapText="1"/>
    </xf>
    <xf numFmtId="0" fontId="6" fillId="4" borderId="1" xfId="3" applyFont="1" applyFill="1" applyBorder="1" applyAlignment="1">
      <alignment wrapText="1"/>
    </xf>
    <xf numFmtId="165" fontId="5" fillId="4" borderId="1" xfId="3" applyNumberFormat="1" applyFont="1" applyFill="1" applyBorder="1" applyAlignment="1">
      <alignment horizontal="left" vertical="center" wrapText="1"/>
    </xf>
    <xf numFmtId="14" fontId="5" fillId="4" borderId="1" xfId="3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left" vertical="center" wrapText="1"/>
    </xf>
    <xf numFmtId="14" fontId="4" fillId="5" borderId="2" xfId="0" applyNumberFormat="1" applyFont="1" applyFill="1" applyBorder="1" applyAlignment="1">
      <alignment wrapText="1"/>
    </xf>
    <xf numFmtId="164" fontId="4" fillId="5" borderId="2" xfId="0" applyNumberFormat="1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wrapText="1"/>
    </xf>
    <xf numFmtId="14" fontId="4" fillId="5" borderId="2" xfId="0" applyNumberFormat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14" fontId="5" fillId="4" borderId="3" xfId="3" applyNumberFormat="1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164" fontId="5" fillId="4" borderId="6" xfId="0" applyNumberFormat="1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wrapText="1"/>
    </xf>
    <xf numFmtId="165" fontId="5" fillId="4" borderId="3" xfId="0" applyNumberFormat="1" applyFont="1" applyFill="1" applyBorder="1" applyAlignment="1">
      <alignment horizontal="left" vertical="center" wrapText="1"/>
    </xf>
    <xf numFmtId="14" fontId="5" fillId="4" borderId="3" xfId="0" applyNumberFormat="1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/>
    <xf numFmtId="165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/>
    <xf numFmtId="0" fontId="9" fillId="4" borderId="2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vertical="center" wrapText="1"/>
    </xf>
    <xf numFmtId="0" fontId="6" fillId="4" borderId="2" xfId="1" applyFont="1" applyFill="1" applyBorder="1"/>
    <xf numFmtId="0" fontId="9" fillId="4" borderId="2" xfId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12" fillId="2" borderId="1" xfId="3" applyFont="1" applyFill="1" applyBorder="1" applyAlignment="1">
      <alignment horizontal="left" vertical="center" wrapText="1"/>
    </xf>
    <xf numFmtId="0" fontId="12" fillId="2" borderId="1" xfId="3" applyFont="1" applyFill="1" applyBorder="1" applyAlignment="1">
      <alignment horizontal="left" vertical="center"/>
    </xf>
    <xf numFmtId="165" fontId="12" fillId="2" borderId="1" xfId="3" applyNumberFormat="1" applyFont="1" applyFill="1" applyBorder="1" applyAlignment="1">
      <alignment horizontal="left" vertical="center" wrapText="1"/>
    </xf>
    <xf numFmtId="0" fontId="9" fillId="4" borderId="0" xfId="1" applyFont="1" applyFill="1" applyBorder="1"/>
    <xf numFmtId="0" fontId="9" fillId="0" borderId="0" xfId="1" applyFont="1" applyBorder="1"/>
    <xf numFmtId="0" fontId="8" fillId="0" borderId="0" xfId="0" applyFont="1" applyFill="1"/>
    <xf numFmtId="0" fontId="9" fillId="0" borderId="0" xfId="1" applyFont="1"/>
    <xf numFmtId="0" fontId="9" fillId="0" borderId="2" xfId="1" applyFont="1" applyBorder="1"/>
    <xf numFmtId="0" fontId="9" fillId="4" borderId="2" xfId="1" applyFont="1" applyFill="1" applyBorder="1" applyAlignment="1">
      <alignment horizontal="center"/>
    </xf>
    <xf numFmtId="0" fontId="12" fillId="2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164" fontId="12" fillId="2" borderId="1" xfId="3" applyNumberFormat="1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3" fillId="7" borderId="8" xfId="0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_Sheet1" xfId="2" xr:uid="{511A45C5-5FBB-4971-84D6-96CA65EA84B6}"/>
    <cellStyle name="Normal_Sheet1_1" xfId="3" xr:uid="{FF33B555-A9F6-48BE-8A3E-D4BC81C15F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.sharepoint.com/sites/ELD-Teams-ALR/Shared%20Documents/ALR%20Data%20Base/ALR%20DATA%20BASE_%20Current_%205-22-26.xlsx" TargetMode="External"/><Relationship Id="rId1" Type="http://schemas.openxmlformats.org/officeDocument/2006/relationships/externalLinkPath" Target="https://massgov.sharepoint.com/sites/ELD-Teams-ALR/Shared%20Documents/ALR%20Data%20Base/ALR%20DATA%20BASE_%20Current_%205-22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Certified ALRs"/>
      <sheetName val="BHS Apps"/>
      <sheetName val="Proposed ALRs under review "/>
      <sheetName val="CLOSED-ALR"/>
      <sheetName val="ALR DATA BASE_ Current_ 5-22-26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raujo@residencevalleyfarm.com" TargetMode="External"/><Relationship Id="rId21" Type="http://schemas.openxmlformats.org/officeDocument/2006/relationships/hyperlink" Target="mailto:kdefayette@bridgesbyepoch.com" TargetMode="External"/><Relationship Id="rId42" Type="http://schemas.openxmlformats.org/officeDocument/2006/relationships/hyperlink" Target="mailto:lmaldonado@christopherheights.com" TargetMode="External"/><Relationship Id="rId63" Type="http://schemas.openxmlformats.org/officeDocument/2006/relationships/hyperlink" Target="mailto:mscarpellini@maplewoodsl.com" TargetMode="External"/><Relationship Id="rId84" Type="http://schemas.openxmlformats.org/officeDocument/2006/relationships/hyperlink" Target="mailto:ArlingtonMA.ED@sunriseseniorliving.com" TargetMode="External"/><Relationship Id="rId138" Type="http://schemas.openxmlformats.org/officeDocument/2006/relationships/hyperlink" Target="mailto:ademinico@benchmarkquality.com" TargetMode="External"/><Relationship Id="rId107" Type="http://schemas.openxmlformats.org/officeDocument/2006/relationships/hyperlink" Target="mailto:RAP@gablesal.com" TargetMode="External"/><Relationship Id="rId11" Type="http://schemas.openxmlformats.org/officeDocument/2006/relationships/hyperlink" Target="mailto:HGraham@BayberryAtEmeraldCourt.com" TargetMode="External"/><Relationship Id="rId32" Type="http://schemas.openxmlformats.org/officeDocument/2006/relationships/hyperlink" Target="mailto:CasAvi@brookdale.com" TargetMode="External"/><Relationship Id="rId53" Type="http://schemas.openxmlformats.org/officeDocument/2006/relationships/hyperlink" Target="mailto:tdelongchamp@benchmarkquality.com" TargetMode="External"/><Relationship Id="rId74" Type="http://schemas.openxmlformats.org/officeDocument/2006/relationships/hyperlink" Target="mailto:jgirard@hallkeen.com" TargetMode="External"/><Relationship Id="rId128" Type="http://schemas.openxmlformats.org/officeDocument/2006/relationships/hyperlink" Target="mailto:Hrook@hallkeen.com" TargetMode="External"/><Relationship Id="rId149" Type="http://schemas.openxmlformats.org/officeDocument/2006/relationships/hyperlink" Target="mailto:rbalagadde@southgaterc.com" TargetMode="External"/><Relationship Id="rId5" Type="http://schemas.openxmlformats.org/officeDocument/2006/relationships/hyperlink" Target="mailto:ydouglass@artismgmt.com" TargetMode="External"/><Relationship Id="rId95" Type="http://schemas.openxmlformats.org/officeDocument/2006/relationships/hyperlink" Target="mailto:ccotestosz@benchmarkquality.com" TargetMode="External"/><Relationship Id="rId22" Type="http://schemas.openxmlformats.org/officeDocument/2006/relationships/hyperlink" Target="mailto:bcannon@bridgesbyepoch.com" TargetMode="External"/><Relationship Id="rId43" Type="http://schemas.openxmlformats.org/officeDocument/2006/relationships/hyperlink" Target="mailto:dsargent@christopherheights.com" TargetMode="External"/><Relationship Id="rId64" Type="http://schemas.openxmlformats.org/officeDocument/2006/relationships/hyperlink" Target="mailto:ajaworski@maplewoodsl.com" TargetMode="External"/><Relationship Id="rId118" Type="http://schemas.openxmlformats.org/officeDocument/2006/relationships/hyperlink" Target="mailto:executivedirector@whitcombhousema.com" TargetMode="External"/><Relationship Id="rId139" Type="http://schemas.openxmlformats.org/officeDocument/2006/relationships/hyperlink" Target="mailto:rfahlin@benchmarkquality.com" TargetMode="External"/><Relationship Id="rId80" Type="http://schemas.openxmlformats.org/officeDocument/2006/relationships/hyperlink" Target="mailto:sidebyside120@yahoo.com" TargetMode="External"/><Relationship Id="rId85" Type="http://schemas.openxmlformats.org/officeDocument/2006/relationships/hyperlink" Target="mailto:Braintree.ED@sunriseseniorliving.com" TargetMode="External"/><Relationship Id="rId150" Type="http://schemas.openxmlformats.org/officeDocument/2006/relationships/hyperlink" Target="mailto:sjohnson@christopherheights.com" TargetMode="External"/><Relationship Id="rId155" Type="http://schemas.openxmlformats.org/officeDocument/2006/relationships/hyperlink" Target="mailto:awagner@lcbseniorliving.com" TargetMode="External"/><Relationship Id="rId12" Type="http://schemas.openxmlformats.org/officeDocument/2006/relationships/hyperlink" Target="mailto:nlabrie@Benchmarkquality.com" TargetMode="External"/><Relationship Id="rId17" Type="http://schemas.openxmlformats.org/officeDocument/2006/relationships/hyperlink" Target="mailto:rwasserman@bertramhouse.org" TargetMode="External"/><Relationship Id="rId33" Type="http://schemas.openxmlformats.org/officeDocument/2006/relationships/hyperlink" Target="mailto:CasAvi@brookdale.com" TargetMode="External"/><Relationship Id="rId38" Type="http://schemas.openxmlformats.org/officeDocument/2006/relationships/hyperlink" Target="mailto:LMattei@carriagehousewayland.com" TargetMode="External"/><Relationship Id="rId59" Type="http://schemas.openxmlformats.org/officeDocument/2006/relationships/hyperlink" Target="mailto:Paul.Rapazzo@lahey.org" TargetMode="External"/><Relationship Id="rId103" Type="http://schemas.openxmlformats.org/officeDocument/2006/relationships/hyperlink" Target="mailto:lamirandejohn@delaneyatthevale.com" TargetMode="External"/><Relationship Id="rId108" Type="http://schemas.openxmlformats.org/officeDocument/2006/relationships/hyperlink" Target="mailto:edirks@newburycourt.org" TargetMode="External"/><Relationship Id="rId124" Type="http://schemas.openxmlformats.org/officeDocument/2006/relationships/hyperlink" Target="mailto:mallen@waterstoneatwellesley.com" TargetMode="External"/><Relationship Id="rId129" Type="http://schemas.openxmlformats.org/officeDocument/2006/relationships/hyperlink" Target="mailto:BPatterson@Hallkeen.com" TargetMode="External"/><Relationship Id="rId54" Type="http://schemas.openxmlformats.org/officeDocument/2006/relationships/hyperlink" Target="mailto:Scroce@benchmarkquality.com" TargetMode="External"/><Relationship Id="rId70" Type="http://schemas.openxmlformats.org/officeDocument/2006/relationships/hyperlink" Target="mailto:wkittler@integritus1.org" TargetMode="External"/><Relationship Id="rId75" Type="http://schemas.openxmlformats.org/officeDocument/2006/relationships/hyperlink" Target="mailto:kcossette@rivercourtresidences.com" TargetMode="External"/><Relationship Id="rId91" Type="http://schemas.openxmlformats.org/officeDocument/2006/relationships/hyperlink" Target="mailto:mshane@swan-brook.com" TargetMode="External"/><Relationship Id="rId96" Type="http://schemas.openxmlformats.org/officeDocument/2006/relationships/hyperlink" Target="mailto:aturk@benchmarkquality.com" TargetMode="External"/><Relationship Id="rId140" Type="http://schemas.openxmlformats.org/officeDocument/2006/relationships/hyperlink" Target="mailto:mellis@benchmarkquality.com" TargetMode="External"/><Relationship Id="rId145" Type="http://schemas.openxmlformats.org/officeDocument/2006/relationships/hyperlink" Target="mailto:jcravedi@benchmarkquality.com" TargetMode="External"/><Relationship Id="rId1" Type="http://schemas.openxmlformats.org/officeDocument/2006/relationships/hyperlink" Target="mailto:SBlanchard@AllAmericanAL.com" TargetMode="External"/><Relationship Id="rId6" Type="http://schemas.openxmlformats.org/officeDocument/2006/relationships/hyperlink" Target="mailto:cdoherty@artismgmt.com" TargetMode="External"/><Relationship Id="rId23" Type="http://schemas.openxmlformats.org/officeDocument/2006/relationships/hyperlink" Target="mailto:anewcomb@bridgesbyepoch.com" TargetMode="External"/><Relationship Id="rId28" Type="http://schemas.openxmlformats.org/officeDocument/2006/relationships/hyperlink" Target="mailto:athibault@bvsl.net" TargetMode="External"/><Relationship Id="rId49" Type="http://schemas.openxmlformats.org/officeDocument/2006/relationships/hyperlink" Target="mailto:EPerkins@watermarkcommunities.com" TargetMode="External"/><Relationship Id="rId114" Type="http://schemas.openxmlformats.org/officeDocument/2006/relationships/hyperlink" Target="mailto:mvolpe@residencefivecorners.com" TargetMode="External"/><Relationship Id="rId119" Type="http://schemas.openxmlformats.org/officeDocument/2006/relationships/hyperlink" Target="mailto:Eric@TheRubinHome.com" TargetMode="External"/><Relationship Id="rId44" Type="http://schemas.openxmlformats.org/officeDocument/2006/relationships/hyperlink" Target="mailto:moconnor@christopherheights.com" TargetMode="External"/><Relationship Id="rId60" Type="http://schemas.openxmlformats.org/officeDocument/2006/relationships/hyperlink" Target="mailto:LTodd@loomiscommunities.org" TargetMode="External"/><Relationship Id="rId65" Type="http://schemas.openxmlformats.org/officeDocument/2006/relationships/hyperlink" Target="mailto:jbagdonas@nashobapark.com" TargetMode="External"/><Relationship Id="rId81" Type="http://schemas.openxmlformats.org/officeDocument/2006/relationships/hyperlink" Target="mailto:sbowler@stafford-hill.com" TargetMode="External"/><Relationship Id="rId86" Type="http://schemas.openxmlformats.org/officeDocument/2006/relationships/hyperlink" Target="mailto:Burlingtonma.ed@sunriseseniorliving.com" TargetMode="External"/><Relationship Id="rId130" Type="http://schemas.openxmlformats.org/officeDocument/2006/relationships/hyperlink" Target="mailto:jdecoteau@wingateliving.com" TargetMode="External"/><Relationship Id="rId135" Type="http://schemas.openxmlformats.org/officeDocument/2006/relationships/hyperlink" Target="mailto:ddemiles@benchmarkquality.com" TargetMode="External"/><Relationship Id="rId151" Type="http://schemas.openxmlformats.org/officeDocument/2006/relationships/hyperlink" Target="mailto:agoshert@residenceriverbend.com" TargetMode="External"/><Relationship Id="rId156" Type="http://schemas.openxmlformats.org/officeDocument/2006/relationships/hyperlink" Target="mailto:sfoster@notredamehealthcare.org" TargetMode="External"/><Relationship Id="rId13" Type="http://schemas.openxmlformats.org/officeDocument/2006/relationships/hyperlink" Target="mailto:hcole@benchmarkquality.com" TargetMode="External"/><Relationship Id="rId18" Type="http://schemas.openxmlformats.org/officeDocument/2006/relationships/hyperlink" Target="mailto:ahernandez@foxhillvillage.com" TargetMode="External"/><Relationship Id="rId39" Type="http://schemas.openxmlformats.org/officeDocument/2006/relationships/hyperlink" Target="mailto:jsacco@benchmarkquality.com" TargetMode="External"/><Relationship Id="rId109" Type="http://schemas.openxmlformats.org/officeDocument/2006/relationships/hyperlink" Target="mailto:agillis@marinermarblehead.com" TargetMode="External"/><Relationship Id="rId34" Type="http://schemas.openxmlformats.org/officeDocument/2006/relationships/hyperlink" Target="mailto:ppotts@brookdale.com" TargetMode="External"/><Relationship Id="rId50" Type="http://schemas.openxmlformats.org/officeDocument/2006/relationships/hyperlink" Target="mailto:kblake@germancentre.org" TargetMode="External"/><Relationship Id="rId55" Type="http://schemas.openxmlformats.org/officeDocument/2006/relationships/hyperlink" Target="mailto:lbecker@maloneyproperties.com" TargetMode="External"/><Relationship Id="rId76" Type="http://schemas.openxmlformats.org/officeDocument/2006/relationships/hyperlink" Target="mailto:mboddupalli@rogerson.org" TargetMode="External"/><Relationship Id="rId97" Type="http://schemas.openxmlformats.org/officeDocument/2006/relationships/hyperlink" Target="mailto:thetzelconti@benchmarkquality.com" TargetMode="External"/><Relationship Id="rId104" Type="http://schemas.openxmlformats.org/officeDocument/2006/relationships/hyperlink" Target="mailto:lgaffney@briarwoodsl.com" TargetMode="External"/><Relationship Id="rId120" Type="http://schemas.openxmlformats.org/officeDocument/2006/relationships/hyperlink" Target="mailto:crobbins@dyouville.org" TargetMode="External"/><Relationship Id="rId125" Type="http://schemas.openxmlformats.org/officeDocument/2006/relationships/hyperlink" Target="mailto:sconnell@whiteoakcottages.com" TargetMode="External"/><Relationship Id="rId141" Type="http://schemas.openxmlformats.org/officeDocument/2006/relationships/hyperlink" Target="mailto:phardy@benchmarkquality.com" TargetMode="External"/><Relationship Id="rId146" Type="http://schemas.openxmlformats.org/officeDocument/2006/relationships/hyperlink" Target="mailto:cruff@allamericanatraynham.com" TargetMode="External"/><Relationship Id="rId7" Type="http://schemas.openxmlformats.org/officeDocument/2006/relationships/hyperlink" Target="mailto:christine.smith@atriaseniorliving.com" TargetMode="External"/><Relationship Id="rId71" Type="http://schemas.openxmlformats.org/officeDocument/2006/relationships/hyperlink" Target="mailto:nlevesque@HallKeen.com" TargetMode="External"/><Relationship Id="rId92" Type="http://schemas.openxmlformats.org/officeDocument/2006/relationships/hyperlink" Target="mailto:jbennett@arborsassistedliving.com" TargetMode="External"/><Relationship Id="rId2" Type="http://schemas.openxmlformats.org/officeDocument/2006/relationships/hyperlink" Target="mailto:LMorison@AllAmericanAtWareham.com" TargetMode="External"/><Relationship Id="rId29" Type="http://schemas.openxmlformats.org/officeDocument/2006/relationships/hyperlink" Target="mailto:cmorrison@bvsl.net" TargetMode="External"/><Relationship Id="rId24" Type="http://schemas.openxmlformats.org/officeDocument/2006/relationships/hyperlink" Target="mailto:cbrooks@bridgesbyepoch.com" TargetMode="External"/><Relationship Id="rId40" Type="http://schemas.openxmlformats.org/officeDocument/2006/relationships/hyperlink" Target="mailto:Klafazia@christopherheights.com" TargetMode="External"/><Relationship Id="rId45" Type="http://schemas.openxmlformats.org/officeDocument/2006/relationships/hyperlink" Target="mailto:kjune@slr-usa.com" TargetMode="External"/><Relationship Id="rId66" Type="http://schemas.openxmlformats.org/officeDocument/2006/relationships/hyperlink" Target="mailto:amanchester@benchmarkquality.com" TargetMode="External"/><Relationship Id="rId87" Type="http://schemas.openxmlformats.org/officeDocument/2006/relationships/hyperlink" Target="mailto:Cohasset.ED@sunriseseniorliving.com" TargetMode="External"/><Relationship Id="rId110" Type="http://schemas.openxmlformats.org/officeDocument/2006/relationships/hyperlink" Target="mailto:Frances.Bates@kiscosl.com" TargetMode="External"/><Relationship Id="rId115" Type="http://schemas.openxmlformats.org/officeDocument/2006/relationships/hyperlink" Target="mailto:caitlynn.wilson@residencefreemanlake.com" TargetMode="External"/><Relationship Id="rId131" Type="http://schemas.openxmlformats.org/officeDocument/2006/relationships/hyperlink" Target="mailto:christie.tanguay@storypoint.com" TargetMode="External"/><Relationship Id="rId136" Type="http://schemas.openxmlformats.org/officeDocument/2006/relationships/hyperlink" Target="mailto:jlovely@benchmarkquality.com" TargetMode="External"/><Relationship Id="rId157" Type="http://schemas.openxmlformats.org/officeDocument/2006/relationships/hyperlink" Target="mailto:rwasserman@bertramhouse.org" TargetMode="External"/><Relationship Id="rId61" Type="http://schemas.openxmlformats.org/officeDocument/2006/relationships/hyperlink" Target="mailto:Lindseyc@manoronthehill.com" TargetMode="External"/><Relationship Id="rId82" Type="http://schemas.openxmlformats.org/officeDocument/2006/relationships/hyperlink" Target="mailto:atavares@standishvillage.com" TargetMode="External"/><Relationship Id="rId152" Type="http://schemas.openxmlformats.org/officeDocument/2006/relationships/hyperlink" Target="mailto:lhastings@lcbseniorliving.com" TargetMode="External"/><Relationship Id="rId19" Type="http://schemas.openxmlformats.org/officeDocument/2006/relationships/hyperlink" Target="mailto:tromano@egmcare.com" TargetMode="External"/><Relationship Id="rId14" Type="http://schemas.openxmlformats.org/officeDocument/2006/relationships/hyperlink" Target="mailto:sbryant2@benchmarkquality.com" TargetMode="External"/><Relationship Id="rId30" Type="http://schemas.openxmlformats.org/officeDocument/2006/relationships/hyperlink" Target="mailto:karen.wheaton@brookdale.com" TargetMode="External"/><Relationship Id="rId35" Type="http://schemas.openxmlformats.org/officeDocument/2006/relationships/hyperlink" Target="mailto:Ellen.Davis@brookdale.com" TargetMode="External"/><Relationship Id="rId56" Type="http://schemas.openxmlformats.org/officeDocument/2006/relationships/hyperlink" Target="mailto:sstarkweather@forestdalepark.com" TargetMode="External"/><Relationship Id="rId77" Type="http://schemas.openxmlformats.org/officeDocument/2006/relationships/hyperlink" Target="mailto:KWalker@jgslifecare.org" TargetMode="External"/><Relationship Id="rId100" Type="http://schemas.openxmlformats.org/officeDocument/2006/relationships/hyperlink" Target="mailto:wpalumbo@charterseniorliving.com" TargetMode="External"/><Relationship Id="rId105" Type="http://schemas.openxmlformats.org/officeDocument/2006/relationships/hyperlink" Target="mailto:lgaffney@briarwoodsl.com" TargetMode="External"/><Relationship Id="rId126" Type="http://schemas.openxmlformats.org/officeDocument/2006/relationships/hyperlink" Target="mailto:Smelvin@salmonhealth.com" TargetMode="External"/><Relationship Id="rId147" Type="http://schemas.openxmlformats.org/officeDocument/2006/relationships/hyperlink" Target="mailto:tbell@proprietorsgreen.com" TargetMode="External"/><Relationship Id="rId8" Type="http://schemas.openxmlformats.org/officeDocument/2006/relationships/hyperlink" Target="mailto:john.oneil@atriaseniorliving.com" TargetMode="External"/><Relationship Id="rId51" Type="http://schemas.openxmlformats.org/officeDocument/2006/relationships/hyperlink" Target="mailto:aernst@germancentre.org" TargetMode="External"/><Relationship Id="rId72" Type="http://schemas.openxmlformats.org/officeDocument/2006/relationships/hyperlink" Target="mailto:jbenedetti@coreypark.com" TargetMode="External"/><Relationship Id="rId93" Type="http://schemas.openxmlformats.org/officeDocument/2006/relationships/hyperlink" Target="mailto:JFaria@arborsassistedliving.com" TargetMode="External"/><Relationship Id="rId98" Type="http://schemas.openxmlformats.org/officeDocument/2006/relationships/hyperlink" Target="mailto:mbrophy@benchmarkquality.com" TargetMode="External"/><Relationship Id="rId121" Type="http://schemas.openxmlformats.org/officeDocument/2006/relationships/hyperlink" Target="mailto:edmoore@sonidaliving.com" TargetMode="External"/><Relationship Id="rId142" Type="http://schemas.openxmlformats.org/officeDocument/2006/relationships/hyperlink" Target="mailto:jlast@benchmarkquality.com" TargetMode="External"/><Relationship Id="rId3" Type="http://schemas.openxmlformats.org/officeDocument/2006/relationships/hyperlink" Target="mailto:agilbert@welchhrg.com" TargetMode="External"/><Relationship Id="rId25" Type="http://schemas.openxmlformats.org/officeDocument/2006/relationships/hyperlink" Target="mailto:jdulina@bridgesbyepoch.com" TargetMode="External"/><Relationship Id="rId46" Type="http://schemas.openxmlformats.org/officeDocument/2006/relationships/hyperlink" Target="mailto:mcohen@HallKeen.com" TargetMode="External"/><Relationship Id="rId67" Type="http://schemas.openxmlformats.org/officeDocument/2006/relationships/hyperlink" Target="mailto:saragrondell@hsl.harvard.edu" TargetMode="External"/><Relationship Id="rId116" Type="http://schemas.openxmlformats.org/officeDocument/2006/relationships/hyperlink" Target="mailto:nheimrath@residencepaineestate.com" TargetMode="External"/><Relationship Id="rId137" Type="http://schemas.openxmlformats.org/officeDocument/2006/relationships/hyperlink" Target="mailto:dfoster@benchmarkquality.com" TargetMode="External"/><Relationship Id="rId158" Type="http://schemas.openxmlformats.org/officeDocument/2006/relationships/hyperlink" Target="mailto:Fairfax.ED@sunriseseniorliving.com" TargetMode="External"/><Relationship Id="rId20" Type="http://schemas.openxmlformats.org/officeDocument/2006/relationships/hyperlink" Target="mailto:wdonahue2@egmcare.com" TargetMode="External"/><Relationship Id="rId41" Type="http://schemas.openxmlformats.org/officeDocument/2006/relationships/hyperlink" Target="mailto:tbollea@christopherheights.com" TargetMode="External"/><Relationship Id="rId62" Type="http://schemas.openxmlformats.org/officeDocument/2006/relationships/hyperlink" Target="mailto:brewstered@maplewoodsl.com" TargetMode="External"/><Relationship Id="rId83" Type="http://schemas.openxmlformats.org/officeDocument/2006/relationships/hyperlink" Target="mailto:cmanrique@banecare.com" TargetMode="External"/><Relationship Id="rId88" Type="http://schemas.openxmlformats.org/officeDocument/2006/relationships/hyperlink" Target="mailto:steve.ostrander@sunriseseniorliving.com" TargetMode="External"/><Relationship Id="rId111" Type="http://schemas.openxmlformats.org/officeDocument/2006/relationships/hyperlink" Target="mailto:dnazaire@parcatharborview.com" TargetMode="External"/><Relationship Id="rId132" Type="http://schemas.openxmlformats.org/officeDocument/2006/relationships/hyperlink" Target="mailto:alyons@residencemelrosestation.com" TargetMode="External"/><Relationship Id="rId153" Type="http://schemas.openxmlformats.org/officeDocument/2006/relationships/hyperlink" Target="mailto:aroberts2@benchmarkquality.com" TargetMode="External"/><Relationship Id="rId15" Type="http://schemas.openxmlformats.org/officeDocument/2006/relationships/hyperlink" Target="mailto:jlacroix@benchmarkquality.com" TargetMode="External"/><Relationship Id="rId36" Type="http://schemas.openxmlformats.org/officeDocument/2006/relationships/hyperlink" Target="mailto:ssinclair@brookmeadowslr.com" TargetMode="External"/><Relationship Id="rId57" Type="http://schemas.openxmlformats.org/officeDocument/2006/relationships/hyperlink" Target="mailto:CHAYCOCK@goddardhouse.org" TargetMode="External"/><Relationship Id="rId106" Type="http://schemas.openxmlformats.org/officeDocument/2006/relationships/hyperlink" Target="mailto:Rafael.wainhaus@gableswinchester.com" TargetMode="External"/><Relationship Id="rId127" Type="http://schemas.openxmlformats.org/officeDocument/2006/relationships/hyperlink" Target="mailto:sbullock@salmonhealth.com" TargetMode="External"/><Relationship Id="rId10" Type="http://schemas.openxmlformats.org/officeDocument/2006/relationships/hyperlink" Target="mailto:dhayes@avivaseniorliving.com" TargetMode="External"/><Relationship Id="rId31" Type="http://schemas.openxmlformats.org/officeDocument/2006/relationships/hyperlink" Target="mailto:craig.dumont@brookdale.com" TargetMode="External"/><Relationship Id="rId52" Type="http://schemas.openxmlformats.org/officeDocument/2006/relationships/hyperlink" Target="mailto:lwhitney@eisenbergal.com" TargetMode="External"/><Relationship Id="rId73" Type="http://schemas.openxmlformats.org/officeDocument/2006/relationships/hyperlink" Target="mailto:dtrujilio@coreypark.com" TargetMode="External"/><Relationship Id="rId78" Type="http://schemas.openxmlformats.org/officeDocument/2006/relationships/hyperlink" Target="mailto:sarawoodhome@aol.com" TargetMode="External"/><Relationship Id="rId94" Type="http://schemas.openxmlformats.org/officeDocument/2006/relationships/hyperlink" Target="mailto:jpayette@arborsassistedliving.com" TargetMode="External"/><Relationship Id="rId99" Type="http://schemas.openxmlformats.org/officeDocument/2006/relationships/hyperlink" Target="mailto:jhanan@benchmarkquality.com" TargetMode="External"/><Relationship Id="rId101" Type="http://schemas.openxmlformats.org/officeDocument/2006/relationships/hyperlink" Target="mailto:clapointe@thecurrentseniorliving.com" TargetMode="External"/><Relationship Id="rId122" Type="http://schemas.openxmlformats.org/officeDocument/2006/relationships/hyperlink" Target="mailto:clinehan@Edgewoodrc.com" TargetMode="External"/><Relationship Id="rId143" Type="http://schemas.openxmlformats.org/officeDocument/2006/relationships/hyperlink" Target="mailto:mgannon1@Benchmarkquality.com" TargetMode="External"/><Relationship Id="rId148" Type="http://schemas.openxmlformats.org/officeDocument/2006/relationships/hyperlink" Target="mailto:lluzzo@bridgesbyepoch.com" TargetMode="External"/><Relationship Id="rId4" Type="http://schemas.openxmlformats.org/officeDocument/2006/relationships/hyperlink" Target="mailto:jwaniewski@armbrookvillage.com" TargetMode="External"/><Relationship Id="rId9" Type="http://schemas.openxmlformats.org/officeDocument/2006/relationships/hyperlink" Target="mailto:nicholas.fazekas@atriaseniorliving.com" TargetMode="External"/><Relationship Id="rId26" Type="http://schemas.openxmlformats.org/officeDocument/2006/relationships/hyperlink" Target="mailto:sbequari@hallkeen.com" TargetMode="External"/><Relationship Id="rId47" Type="http://schemas.openxmlformats.org/officeDocument/2006/relationships/hyperlink" Target="mailto:nleone@cornerstonemilford.com" TargetMode="External"/><Relationship Id="rId68" Type="http://schemas.openxmlformats.org/officeDocument/2006/relationships/hyperlink" Target="mailto:dianne.boreham@notredamehealthcare.org%0a" TargetMode="External"/><Relationship Id="rId89" Type="http://schemas.openxmlformats.org/officeDocument/2006/relationships/hyperlink" Target="mailto:Plymouth.ed@sunriseseniorliving.com" TargetMode="External"/><Relationship Id="rId112" Type="http://schemas.openxmlformats.org/officeDocument/2006/relationships/hyperlink" Target="mailto:northbridgeed@adviniacare.com" TargetMode="External"/><Relationship Id="rId133" Type="http://schemas.openxmlformats.org/officeDocument/2006/relationships/hyperlink" Target="mailto:svinciguerra@benchmarkquality.com" TargetMode="External"/><Relationship Id="rId154" Type="http://schemas.openxmlformats.org/officeDocument/2006/relationships/hyperlink" Target="mailto:Directors@cummings.com" TargetMode="External"/><Relationship Id="rId16" Type="http://schemas.openxmlformats.org/officeDocument/2006/relationships/hyperlink" Target="mailto:bambrose@benchmarkquality.com" TargetMode="External"/><Relationship Id="rId37" Type="http://schemas.openxmlformats.org/officeDocument/2006/relationships/hyperlink" Target="mailto:wschuberth@carmelterrace.org" TargetMode="External"/><Relationship Id="rId58" Type="http://schemas.openxmlformats.org/officeDocument/2006/relationships/hyperlink" Target="mailto:CMarinel@goldenpondal.com" TargetMode="External"/><Relationship Id="rId79" Type="http://schemas.openxmlformats.org/officeDocument/2006/relationships/hyperlink" Target="mailto:jcarella@slcenter.org" TargetMode="External"/><Relationship Id="rId102" Type="http://schemas.openxmlformats.org/officeDocument/2006/relationships/hyperlink" Target="mailto:pataide@thecurrentseniorliving.com" TargetMode="External"/><Relationship Id="rId123" Type="http://schemas.openxmlformats.org/officeDocument/2006/relationships/hyperlink" Target="mailto:thetzelconti@benchmarkquality.com" TargetMode="External"/><Relationship Id="rId144" Type="http://schemas.openxmlformats.org/officeDocument/2006/relationships/hyperlink" Target="mailto:nadine.curtin@genesishcc.com" TargetMode="External"/><Relationship Id="rId90" Type="http://schemas.openxmlformats.org/officeDocument/2006/relationships/hyperlink" Target="mailto:AFrankel@hallkeen.com" TargetMode="External"/><Relationship Id="rId27" Type="http://schemas.openxmlformats.org/officeDocument/2006/relationships/hyperlink" Target="mailto:klajoie@bvsl.net" TargetMode="External"/><Relationship Id="rId48" Type="http://schemas.openxmlformats.org/officeDocument/2006/relationships/hyperlink" Target="mailto:cheriraemc@msn.com" TargetMode="External"/><Relationship Id="rId69" Type="http://schemas.openxmlformats.org/officeDocument/2006/relationships/hyperlink" Target="mailto:Kleardi@orchard-hill.com" TargetMode="External"/><Relationship Id="rId113" Type="http://schemas.openxmlformats.org/officeDocument/2006/relationships/hyperlink" Target="mailto:cohlson@lcbseniorliving.com" TargetMode="External"/><Relationship Id="rId134" Type="http://schemas.openxmlformats.org/officeDocument/2006/relationships/hyperlink" Target="mailto:czalieckas@benchmarkqualit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C3A65-CF8D-4600-8A7E-ED35CBA46E23}">
  <dimension ref="A1:Z275"/>
  <sheetViews>
    <sheetView tabSelected="1" workbookViewId="0">
      <selection activeCell="A2" sqref="A2"/>
    </sheetView>
  </sheetViews>
  <sheetFormatPr defaultRowHeight="19.8" x14ac:dyDescent="0.5"/>
  <cols>
    <col min="1" max="1" width="55.109375" style="100" customWidth="1"/>
    <col min="2" max="2" width="11.44140625" style="100" hidden="1" customWidth="1"/>
    <col min="3" max="3" width="37" style="103" customWidth="1"/>
    <col min="4" max="4" width="21.5546875" style="103" customWidth="1"/>
    <col min="5" max="5" width="18.88671875" style="100" customWidth="1"/>
    <col min="6" max="6" width="17.5546875" style="101" hidden="1" customWidth="1"/>
    <col min="7" max="7" width="14.44140625" style="102" bestFit="1" customWidth="1"/>
    <col min="8" max="8" width="28.5546875" style="103" hidden="1" customWidth="1"/>
    <col min="9" max="9" width="41.109375" style="103" hidden="1" customWidth="1"/>
    <col min="10" max="10" width="28" style="102" hidden="1" customWidth="1"/>
    <col min="11" max="11" width="15.88671875" style="102" hidden="1" customWidth="1"/>
    <col min="12" max="12" width="30.6640625" style="103" hidden="1" customWidth="1"/>
    <col min="13" max="13" width="27.44140625" style="104" hidden="1" customWidth="1"/>
    <col min="14" max="14" width="12.44140625" style="103" hidden="1" customWidth="1"/>
    <col min="15" max="15" width="21.5546875" style="103" hidden="1" customWidth="1"/>
    <col min="16" max="16" width="27.109375" style="105" hidden="1" customWidth="1"/>
    <col min="17" max="17" width="10.109375" style="103" hidden="1" customWidth="1"/>
    <col min="18" max="18" width="18.88671875" style="103" hidden="1" customWidth="1"/>
    <col min="19" max="19" width="15.88671875" style="105" hidden="1" customWidth="1"/>
    <col min="20" max="20" width="30.5546875" style="100" hidden="1" customWidth="1"/>
    <col min="21" max="21" width="14.5546875" style="106" hidden="1" customWidth="1"/>
    <col min="22" max="22" width="16.5546875" style="102" hidden="1" customWidth="1"/>
    <col min="23" max="23" width="14.5546875" style="102" hidden="1" customWidth="1"/>
    <col min="24" max="24" width="14.5546875" style="102" bestFit="1" customWidth="1"/>
    <col min="25" max="25" width="16.44140625" style="102" hidden="1" customWidth="1"/>
    <col min="26" max="26" width="11.109375" style="102" bestFit="1" customWidth="1"/>
  </cols>
  <sheetData>
    <row r="1" spans="1:26" x14ac:dyDescent="0.5">
      <c r="A1" s="134" t="s">
        <v>2624</v>
      </c>
      <c r="B1" s="134"/>
      <c r="C1" s="134"/>
      <c r="D1" s="134"/>
      <c r="E1" s="134"/>
      <c r="F1" s="134"/>
      <c r="G1" s="134"/>
    </row>
    <row r="2" spans="1:26" s="133" customFormat="1" ht="59.4" x14ac:dyDescent="0.5">
      <c r="A2" s="129" t="s">
        <v>0</v>
      </c>
      <c r="B2" s="129" t="s">
        <v>1</v>
      </c>
      <c r="C2" s="120" t="s">
        <v>10</v>
      </c>
      <c r="D2" s="130" t="s">
        <v>11</v>
      </c>
      <c r="E2" s="129" t="s">
        <v>2</v>
      </c>
      <c r="F2" s="131" t="s">
        <v>3</v>
      </c>
      <c r="G2" s="120" t="s">
        <v>2623</v>
      </c>
      <c r="H2" s="120" t="s">
        <v>4</v>
      </c>
      <c r="I2" s="121" t="s">
        <v>5</v>
      </c>
      <c r="J2" s="120" t="s">
        <v>6</v>
      </c>
      <c r="K2" s="120" t="s">
        <v>7</v>
      </c>
      <c r="L2" s="120" t="s">
        <v>8</v>
      </c>
      <c r="M2" s="132" t="s">
        <v>9</v>
      </c>
      <c r="N2" s="121" t="s">
        <v>12</v>
      </c>
      <c r="O2" s="120" t="s">
        <v>13</v>
      </c>
      <c r="P2" s="122" t="s">
        <v>14</v>
      </c>
      <c r="Q2" s="120" t="s">
        <v>15</v>
      </c>
      <c r="R2" s="120" t="s">
        <v>16</v>
      </c>
      <c r="S2" s="122" t="s">
        <v>17</v>
      </c>
      <c r="T2" s="120" t="s">
        <v>18</v>
      </c>
      <c r="U2" s="120" t="s">
        <v>19</v>
      </c>
      <c r="V2" s="120" t="s">
        <v>20</v>
      </c>
      <c r="W2" s="120" t="s">
        <v>21</v>
      </c>
      <c r="X2" s="120" t="s">
        <v>22</v>
      </c>
      <c r="Y2" s="120" t="s">
        <v>23</v>
      </c>
      <c r="Z2" s="120" t="s">
        <v>24</v>
      </c>
    </row>
    <row r="3" spans="1:26" ht="39.6" x14ac:dyDescent="0.5">
      <c r="A3" s="1" t="s">
        <v>25</v>
      </c>
      <c r="B3" s="2" t="s">
        <v>26</v>
      </c>
      <c r="C3" s="6" t="s">
        <v>33</v>
      </c>
      <c r="D3" s="107" t="s">
        <v>34</v>
      </c>
      <c r="E3" s="3" t="s">
        <v>27</v>
      </c>
      <c r="F3" s="4" t="s">
        <v>28</v>
      </c>
      <c r="G3" s="5">
        <v>50</v>
      </c>
      <c r="H3" s="6" t="s">
        <v>29</v>
      </c>
      <c r="I3" s="7" t="s">
        <v>30</v>
      </c>
      <c r="J3" s="8" t="s">
        <v>31</v>
      </c>
      <c r="K3" s="8"/>
      <c r="L3" s="8" t="s">
        <v>32</v>
      </c>
      <c r="M3" s="9"/>
      <c r="N3" s="8" t="s">
        <v>35</v>
      </c>
      <c r="O3" s="6" t="s">
        <v>36</v>
      </c>
      <c r="P3" s="10" t="s">
        <v>37</v>
      </c>
      <c r="Q3" s="8"/>
      <c r="R3" s="8" t="s">
        <v>38</v>
      </c>
      <c r="S3" s="11">
        <v>46050</v>
      </c>
      <c r="T3" s="6" t="s">
        <v>39</v>
      </c>
      <c r="U3" s="8" t="s">
        <v>40</v>
      </c>
      <c r="V3" s="12">
        <f t="shared" ref="V3:V66" si="0">G3</f>
        <v>50</v>
      </c>
      <c r="W3" s="5">
        <v>55</v>
      </c>
      <c r="X3" s="12">
        <v>0</v>
      </c>
      <c r="Y3" s="8" t="s">
        <v>41</v>
      </c>
      <c r="Z3" s="12">
        <v>50</v>
      </c>
    </row>
    <row r="4" spans="1:26" x14ac:dyDescent="0.5">
      <c r="A4" s="2" t="s">
        <v>42</v>
      </c>
      <c r="B4" s="2" t="s">
        <v>26</v>
      </c>
      <c r="C4" s="6" t="s">
        <v>49</v>
      </c>
      <c r="D4" s="24" t="s">
        <v>50</v>
      </c>
      <c r="E4" s="2" t="s">
        <v>43</v>
      </c>
      <c r="F4" s="4" t="s">
        <v>44</v>
      </c>
      <c r="G4" s="5">
        <v>48</v>
      </c>
      <c r="H4" s="6" t="s">
        <v>45</v>
      </c>
      <c r="I4" s="23" t="s">
        <v>46</v>
      </c>
      <c r="J4" s="8" t="s">
        <v>47</v>
      </c>
      <c r="K4" s="8"/>
      <c r="L4" s="6" t="s">
        <v>48</v>
      </c>
      <c r="M4" s="9"/>
      <c r="N4" s="6" t="s">
        <v>51</v>
      </c>
      <c r="O4" s="6" t="s">
        <v>52</v>
      </c>
      <c r="P4" s="10" t="s">
        <v>53</v>
      </c>
      <c r="Q4" s="6"/>
      <c r="R4" s="6" t="s">
        <v>54</v>
      </c>
      <c r="S4" s="11">
        <v>45964</v>
      </c>
      <c r="T4" s="6" t="s">
        <v>39</v>
      </c>
      <c r="U4" s="8" t="s">
        <v>40</v>
      </c>
      <c r="V4" s="12">
        <f t="shared" si="0"/>
        <v>48</v>
      </c>
      <c r="W4" s="5">
        <v>96</v>
      </c>
      <c r="X4" s="12">
        <v>40</v>
      </c>
      <c r="Y4" s="8" t="s">
        <v>55</v>
      </c>
      <c r="Z4" s="12">
        <v>8</v>
      </c>
    </row>
    <row r="5" spans="1:26" ht="39.6" x14ac:dyDescent="0.5">
      <c r="A5" s="2" t="s">
        <v>56</v>
      </c>
      <c r="B5" s="2" t="s">
        <v>26</v>
      </c>
      <c r="C5" s="6" t="s">
        <v>63</v>
      </c>
      <c r="D5" s="24" t="s">
        <v>64</v>
      </c>
      <c r="E5" s="2" t="s">
        <v>57</v>
      </c>
      <c r="F5" s="4" t="s">
        <v>58</v>
      </c>
      <c r="G5" s="5">
        <v>58</v>
      </c>
      <c r="H5" s="6" t="s">
        <v>59</v>
      </c>
      <c r="I5" s="123" t="s">
        <v>60</v>
      </c>
      <c r="J5" s="8" t="s">
        <v>61</v>
      </c>
      <c r="K5" s="8"/>
      <c r="L5" s="6" t="s">
        <v>62</v>
      </c>
      <c r="M5" s="9"/>
      <c r="N5" s="6" t="s">
        <v>65</v>
      </c>
      <c r="O5" s="6" t="s">
        <v>66</v>
      </c>
      <c r="P5" s="10" t="s">
        <v>67</v>
      </c>
      <c r="Q5" s="6"/>
      <c r="R5" s="6" t="s">
        <v>68</v>
      </c>
      <c r="S5" s="11">
        <v>45755</v>
      </c>
      <c r="T5" s="6" t="s">
        <v>39</v>
      </c>
      <c r="U5" s="8" t="s">
        <v>40</v>
      </c>
      <c r="V5" s="12">
        <f t="shared" si="0"/>
        <v>58</v>
      </c>
      <c r="W5" s="5">
        <v>112</v>
      </c>
      <c r="X5" s="12">
        <v>45</v>
      </c>
      <c r="Y5" s="8" t="s">
        <v>69</v>
      </c>
      <c r="Z5" s="12">
        <v>13</v>
      </c>
    </row>
    <row r="6" spans="1:26" ht="39.6" x14ac:dyDescent="0.5">
      <c r="A6" s="13" t="s">
        <v>70</v>
      </c>
      <c r="B6" s="13" t="s">
        <v>26</v>
      </c>
      <c r="C6" s="18" t="s">
        <v>76</v>
      </c>
      <c r="D6" s="20" t="s">
        <v>77</v>
      </c>
      <c r="E6" s="13" t="s">
        <v>71</v>
      </c>
      <c r="F6" s="14">
        <v>42853</v>
      </c>
      <c r="G6" s="5">
        <v>58</v>
      </c>
      <c r="H6" s="15" t="s">
        <v>72</v>
      </c>
      <c r="I6" s="16" t="s">
        <v>73</v>
      </c>
      <c r="J6" s="17" t="s">
        <v>74</v>
      </c>
      <c r="K6" s="17"/>
      <c r="L6" s="18" t="s">
        <v>75</v>
      </c>
      <c r="M6" s="19"/>
      <c r="N6" s="18" t="s">
        <v>51</v>
      </c>
      <c r="O6" s="18" t="s">
        <v>78</v>
      </c>
      <c r="P6" s="21" t="s">
        <v>79</v>
      </c>
      <c r="Q6" s="18"/>
      <c r="R6" s="18" t="s">
        <v>80</v>
      </c>
      <c r="S6" s="22">
        <v>45841</v>
      </c>
      <c r="T6" s="18" t="s">
        <v>81</v>
      </c>
      <c r="U6" s="17" t="s">
        <v>40</v>
      </c>
      <c r="V6" s="12">
        <f t="shared" si="0"/>
        <v>58</v>
      </c>
      <c r="W6" s="5">
        <v>112</v>
      </c>
      <c r="X6" s="12">
        <v>45</v>
      </c>
      <c r="Y6" s="17" t="s">
        <v>69</v>
      </c>
      <c r="Z6" s="12">
        <v>13</v>
      </c>
    </row>
    <row r="7" spans="1:26" x14ac:dyDescent="0.5">
      <c r="A7" s="2" t="s">
        <v>82</v>
      </c>
      <c r="B7" s="2" t="s">
        <v>26</v>
      </c>
      <c r="C7" s="6" t="s">
        <v>87</v>
      </c>
      <c r="D7" s="24" t="s">
        <v>88</v>
      </c>
      <c r="E7" s="2" t="s">
        <v>83</v>
      </c>
      <c r="F7" s="4" t="s">
        <v>84</v>
      </c>
      <c r="G7" s="5">
        <v>58</v>
      </c>
      <c r="H7" s="6" t="s">
        <v>85</v>
      </c>
      <c r="I7" s="108" t="s">
        <v>86</v>
      </c>
      <c r="J7" s="8"/>
      <c r="K7" s="8"/>
      <c r="L7" s="6"/>
      <c r="M7" s="9"/>
      <c r="N7" s="6" t="s">
        <v>89</v>
      </c>
      <c r="O7" s="6" t="s">
        <v>90</v>
      </c>
      <c r="P7" s="10" t="s">
        <v>91</v>
      </c>
      <c r="Q7" s="6"/>
      <c r="R7" s="6" t="s">
        <v>92</v>
      </c>
      <c r="S7" s="11">
        <v>45700</v>
      </c>
      <c r="T7" s="6" t="s">
        <v>39</v>
      </c>
      <c r="U7" s="8" t="s">
        <v>40</v>
      </c>
      <c r="V7" s="12">
        <f t="shared" si="0"/>
        <v>58</v>
      </c>
      <c r="W7" s="5">
        <v>122</v>
      </c>
      <c r="X7" s="12">
        <v>45</v>
      </c>
      <c r="Y7" s="8" t="s">
        <v>69</v>
      </c>
      <c r="Z7" s="12">
        <v>13</v>
      </c>
    </row>
    <row r="8" spans="1:26" x14ac:dyDescent="0.5">
      <c r="A8" s="2" t="s">
        <v>93</v>
      </c>
      <c r="B8" s="2" t="s">
        <v>26</v>
      </c>
      <c r="C8" s="6" t="s">
        <v>98</v>
      </c>
      <c r="D8" s="24" t="s">
        <v>99</v>
      </c>
      <c r="E8" s="2" t="s">
        <v>94</v>
      </c>
      <c r="F8" s="4" t="s">
        <v>95</v>
      </c>
      <c r="G8" s="5">
        <v>96</v>
      </c>
      <c r="H8" s="6" t="s">
        <v>96</v>
      </c>
      <c r="I8" s="23" t="s">
        <v>97</v>
      </c>
      <c r="J8" s="8"/>
      <c r="K8" s="8"/>
      <c r="L8" s="6"/>
      <c r="M8" s="9"/>
      <c r="N8" s="6" t="s">
        <v>89</v>
      </c>
      <c r="O8" s="6" t="s">
        <v>100</v>
      </c>
      <c r="P8" s="10" t="s">
        <v>101</v>
      </c>
      <c r="Q8" s="6"/>
      <c r="R8" s="6" t="s">
        <v>102</v>
      </c>
      <c r="S8" s="11">
        <v>45719</v>
      </c>
      <c r="T8" s="6" t="s">
        <v>39</v>
      </c>
      <c r="U8" s="8" t="s">
        <v>40</v>
      </c>
      <c r="V8" s="12">
        <f t="shared" si="0"/>
        <v>96</v>
      </c>
      <c r="W8" s="5">
        <v>109</v>
      </c>
      <c r="X8" s="12">
        <v>80</v>
      </c>
      <c r="Y8" s="8" t="s">
        <v>103</v>
      </c>
      <c r="Z8" s="12">
        <v>16</v>
      </c>
    </row>
    <row r="9" spans="1:26" x14ac:dyDescent="0.5">
      <c r="A9" s="2" t="s">
        <v>104</v>
      </c>
      <c r="B9" s="2" t="s">
        <v>26</v>
      </c>
      <c r="C9" s="6" t="s">
        <v>109</v>
      </c>
      <c r="D9" s="24" t="s">
        <v>110</v>
      </c>
      <c r="E9" s="2" t="s">
        <v>105</v>
      </c>
      <c r="F9" s="4" t="s">
        <v>106</v>
      </c>
      <c r="G9" s="5">
        <v>69</v>
      </c>
      <c r="H9" s="6" t="s">
        <v>107</v>
      </c>
      <c r="I9" s="7" t="s">
        <v>108</v>
      </c>
      <c r="J9" s="8"/>
      <c r="K9" s="8"/>
      <c r="L9" s="6"/>
      <c r="M9" s="9"/>
      <c r="N9" s="6" t="s">
        <v>51</v>
      </c>
      <c r="O9" s="6" t="s">
        <v>111</v>
      </c>
      <c r="P9" s="10" t="s">
        <v>112</v>
      </c>
      <c r="Q9" s="6"/>
      <c r="R9" s="6" t="s">
        <v>113</v>
      </c>
      <c r="S9" s="11">
        <v>45966</v>
      </c>
      <c r="T9" s="6" t="s">
        <v>39</v>
      </c>
      <c r="U9" s="8" t="s">
        <v>40</v>
      </c>
      <c r="V9" s="12">
        <f t="shared" si="0"/>
        <v>69</v>
      </c>
      <c r="W9" s="5">
        <v>75</v>
      </c>
      <c r="X9" s="12">
        <v>56</v>
      </c>
      <c r="Y9" s="8" t="s">
        <v>114</v>
      </c>
      <c r="Z9" s="12">
        <v>13</v>
      </c>
    </row>
    <row r="10" spans="1:26" x14ac:dyDescent="0.5">
      <c r="A10" s="2" t="s">
        <v>115</v>
      </c>
      <c r="B10" s="2" t="s">
        <v>26</v>
      </c>
      <c r="C10" s="6" t="s">
        <v>120</v>
      </c>
      <c r="D10" s="24" t="s">
        <v>121</v>
      </c>
      <c r="E10" s="2" t="s">
        <v>116</v>
      </c>
      <c r="F10" s="4" t="s">
        <v>117</v>
      </c>
      <c r="G10" s="5">
        <v>70</v>
      </c>
      <c r="H10" s="6" t="s">
        <v>118</v>
      </c>
      <c r="I10" s="124" t="s">
        <v>119</v>
      </c>
      <c r="J10" s="8"/>
      <c r="K10" s="8"/>
      <c r="L10" s="6"/>
      <c r="M10" s="9"/>
      <c r="N10" s="6" t="s">
        <v>51</v>
      </c>
      <c r="O10" s="6" t="s">
        <v>122</v>
      </c>
      <c r="P10" s="10" t="s">
        <v>123</v>
      </c>
      <c r="Q10" s="6"/>
      <c r="R10" s="6" t="s">
        <v>124</v>
      </c>
      <c r="S10" s="11">
        <v>46119</v>
      </c>
      <c r="T10" s="6" t="s">
        <v>39</v>
      </c>
      <c r="U10" s="8" t="s">
        <v>40</v>
      </c>
      <c r="V10" s="12">
        <f t="shared" si="0"/>
        <v>70</v>
      </c>
      <c r="W10" s="5">
        <v>110</v>
      </c>
      <c r="X10" s="12">
        <v>46</v>
      </c>
      <c r="Y10" s="8" t="s">
        <v>125</v>
      </c>
      <c r="Z10" s="12">
        <v>24</v>
      </c>
    </row>
    <row r="11" spans="1:26" x14ac:dyDescent="0.5">
      <c r="A11" s="2" t="s">
        <v>126</v>
      </c>
      <c r="B11" s="2" t="s">
        <v>26</v>
      </c>
      <c r="C11" s="6" t="s">
        <v>131</v>
      </c>
      <c r="D11" s="24" t="s">
        <v>132</v>
      </c>
      <c r="E11" s="2" t="s">
        <v>127</v>
      </c>
      <c r="F11" s="4" t="s">
        <v>128</v>
      </c>
      <c r="G11" s="5">
        <v>34</v>
      </c>
      <c r="H11" s="6" t="s">
        <v>129</v>
      </c>
      <c r="I11" s="7" t="s">
        <v>130</v>
      </c>
      <c r="J11" s="8"/>
      <c r="K11" s="8"/>
      <c r="L11" s="6"/>
      <c r="M11" s="9"/>
      <c r="N11" s="6" t="s">
        <v>51</v>
      </c>
      <c r="O11" s="6" t="s">
        <v>133</v>
      </c>
      <c r="P11" s="10"/>
      <c r="Q11" s="6"/>
      <c r="R11" s="6" t="s">
        <v>134</v>
      </c>
      <c r="S11" s="11">
        <v>45811</v>
      </c>
      <c r="T11" s="6" t="s">
        <v>39</v>
      </c>
      <c r="U11" s="8" t="s">
        <v>40</v>
      </c>
      <c r="V11" s="12">
        <f t="shared" si="0"/>
        <v>34</v>
      </c>
      <c r="W11" s="5">
        <v>36</v>
      </c>
      <c r="X11" s="12">
        <v>34</v>
      </c>
      <c r="Y11" s="8" t="s">
        <v>135</v>
      </c>
      <c r="Z11" s="12">
        <v>0</v>
      </c>
    </row>
    <row r="12" spans="1:26" x14ac:dyDescent="0.5">
      <c r="A12" s="2" t="s">
        <v>136</v>
      </c>
      <c r="B12" s="2" t="s">
        <v>26</v>
      </c>
      <c r="C12" s="6" t="s">
        <v>141</v>
      </c>
      <c r="D12" s="24" t="s">
        <v>142</v>
      </c>
      <c r="E12" s="2" t="s">
        <v>137</v>
      </c>
      <c r="F12" s="4" t="s">
        <v>138</v>
      </c>
      <c r="G12" s="5">
        <v>84</v>
      </c>
      <c r="H12" s="6" t="s">
        <v>139</v>
      </c>
      <c r="I12" s="23" t="s">
        <v>140</v>
      </c>
      <c r="J12" s="8"/>
      <c r="K12" s="8"/>
      <c r="L12" s="6"/>
      <c r="M12" s="9"/>
      <c r="N12" s="6" t="s">
        <v>143</v>
      </c>
      <c r="O12" s="6" t="s">
        <v>144</v>
      </c>
      <c r="P12" s="10">
        <v>44927</v>
      </c>
      <c r="Q12" s="6"/>
      <c r="R12" s="6" t="s">
        <v>145</v>
      </c>
      <c r="S12" s="11">
        <v>45719</v>
      </c>
      <c r="T12" s="6" t="s">
        <v>39</v>
      </c>
      <c r="U12" s="8" t="s">
        <v>40</v>
      </c>
      <c r="V12" s="12">
        <f t="shared" si="0"/>
        <v>84</v>
      </c>
      <c r="W12" s="5">
        <v>84</v>
      </c>
      <c r="X12" s="12">
        <v>63</v>
      </c>
      <c r="Y12" s="8" t="s">
        <v>146</v>
      </c>
      <c r="Z12" s="12">
        <v>21</v>
      </c>
    </row>
    <row r="13" spans="1:26" x14ac:dyDescent="0.5">
      <c r="A13" s="2" t="s">
        <v>147</v>
      </c>
      <c r="B13" s="2" t="s">
        <v>26</v>
      </c>
      <c r="C13" s="6" t="s">
        <v>152</v>
      </c>
      <c r="D13" s="24" t="s">
        <v>153</v>
      </c>
      <c r="E13" s="2" t="s">
        <v>148</v>
      </c>
      <c r="F13" s="4" t="s">
        <v>149</v>
      </c>
      <c r="G13" s="5">
        <v>72</v>
      </c>
      <c r="H13" s="6" t="s">
        <v>150</v>
      </c>
      <c r="I13" s="23" t="s">
        <v>151</v>
      </c>
      <c r="J13" s="8"/>
      <c r="K13" s="8"/>
      <c r="L13" s="6"/>
      <c r="M13" s="9"/>
      <c r="N13" s="6" t="s">
        <v>35</v>
      </c>
      <c r="O13" s="6" t="s">
        <v>154</v>
      </c>
      <c r="P13" s="10" t="s">
        <v>155</v>
      </c>
      <c r="Q13" s="6"/>
      <c r="R13" s="6" t="s">
        <v>156</v>
      </c>
      <c r="S13" s="11">
        <v>45737</v>
      </c>
      <c r="T13" s="6" t="s">
        <v>39</v>
      </c>
      <c r="U13" s="8" t="s">
        <v>40</v>
      </c>
      <c r="V13" s="12">
        <f t="shared" si="0"/>
        <v>72</v>
      </c>
      <c r="W13" s="5">
        <v>72</v>
      </c>
      <c r="X13" s="12">
        <v>0</v>
      </c>
      <c r="Y13" s="8" t="s">
        <v>41</v>
      </c>
      <c r="Z13" s="12">
        <v>72</v>
      </c>
    </row>
    <row r="14" spans="1:26" x14ac:dyDescent="0.5">
      <c r="A14" s="2" t="s">
        <v>157</v>
      </c>
      <c r="B14" s="2" t="s">
        <v>26</v>
      </c>
      <c r="C14" s="6" t="s">
        <v>162</v>
      </c>
      <c r="D14" s="24" t="s">
        <v>163</v>
      </c>
      <c r="E14" s="2" t="s">
        <v>158</v>
      </c>
      <c r="F14" s="4" t="s">
        <v>159</v>
      </c>
      <c r="G14" s="5">
        <v>64</v>
      </c>
      <c r="H14" s="6" t="s">
        <v>160</v>
      </c>
      <c r="I14" s="23" t="s">
        <v>161</v>
      </c>
      <c r="J14" s="8"/>
      <c r="K14" s="8"/>
      <c r="L14" s="6"/>
      <c r="M14" s="9"/>
      <c r="N14" s="6" t="s">
        <v>35</v>
      </c>
      <c r="O14" s="6" t="s">
        <v>164</v>
      </c>
      <c r="P14" s="10" t="s">
        <v>165</v>
      </c>
      <c r="Q14" s="6"/>
      <c r="R14" s="6" t="s">
        <v>156</v>
      </c>
      <c r="S14" s="11">
        <v>43903</v>
      </c>
      <c r="T14" s="6" t="s">
        <v>81</v>
      </c>
      <c r="U14" s="8" t="s">
        <v>40</v>
      </c>
      <c r="V14" s="12">
        <f t="shared" si="0"/>
        <v>64</v>
      </c>
      <c r="W14" s="5">
        <v>64</v>
      </c>
      <c r="X14" s="12">
        <v>0</v>
      </c>
      <c r="Y14" s="8" t="s">
        <v>41</v>
      </c>
      <c r="Z14" s="12">
        <v>64</v>
      </c>
    </row>
    <row r="15" spans="1:26" x14ac:dyDescent="0.5">
      <c r="A15" s="2" t="s">
        <v>166</v>
      </c>
      <c r="B15" s="2" t="s">
        <v>26</v>
      </c>
      <c r="C15" s="6" t="s">
        <v>171</v>
      </c>
      <c r="D15" s="24" t="s">
        <v>172</v>
      </c>
      <c r="E15" s="2" t="s">
        <v>167</v>
      </c>
      <c r="F15" s="4" t="s">
        <v>168</v>
      </c>
      <c r="G15" s="5">
        <v>88</v>
      </c>
      <c r="H15" s="6" t="s">
        <v>169</v>
      </c>
      <c r="I15" s="7" t="s">
        <v>170</v>
      </c>
      <c r="J15" s="8"/>
      <c r="K15" s="8"/>
      <c r="L15" s="6"/>
      <c r="M15" s="9"/>
      <c r="N15" s="6" t="s">
        <v>35</v>
      </c>
      <c r="O15" s="6"/>
      <c r="P15" s="10" t="s">
        <v>173</v>
      </c>
      <c r="Q15" s="6"/>
      <c r="R15" s="6" t="s">
        <v>174</v>
      </c>
      <c r="S15" s="11">
        <v>44854</v>
      </c>
      <c r="T15" s="6" t="s">
        <v>39</v>
      </c>
      <c r="U15" s="8" t="s">
        <v>175</v>
      </c>
      <c r="V15" s="12">
        <f t="shared" si="0"/>
        <v>88</v>
      </c>
      <c r="W15" s="5">
        <v>88</v>
      </c>
      <c r="X15" s="12">
        <v>65</v>
      </c>
      <c r="Y15" s="8" t="s">
        <v>176</v>
      </c>
      <c r="Z15" s="12">
        <v>23</v>
      </c>
    </row>
    <row r="16" spans="1:26" x14ac:dyDescent="0.5">
      <c r="A16" s="2" t="s">
        <v>177</v>
      </c>
      <c r="B16" s="2" t="s">
        <v>26</v>
      </c>
      <c r="C16" s="6" t="s">
        <v>182</v>
      </c>
      <c r="D16" s="24" t="s">
        <v>183</v>
      </c>
      <c r="E16" s="2" t="s">
        <v>178</v>
      </c>
      <c r="F16" s="4" t="s">
        <v>179</v>
      </c>
      <c r="G16" s="5">
        <v>30</v>
      </c>
      <c r="H16" s="6" t="s">
        <v>180</v>
      </c>
      <c r="I16" s="7" t="s">
        <v>181</v>
      </c>
      <c r="J16" s="8"/>
      <c r="K16" s="8"/>
      <c r="L16" s="6"/>
      <c r="M16" s="9"/>
      <c r="N16" s="6" t="s">
        <v>184</v>
      </c>
      <c r="O16" s="6" t="s">
        <v>185</v>
      </c>
      <c r="P16" s="10" t="s">
        <v>186</v>
      </c>
      <c r="Q16" s="6"/>
      <c r="R16" s="6" t="s">
        <v>187</v>
      </c>
      <c r="S16" s="11">
        <v>44612</v>
      </c>
      <c r="T16" s="6" t="s">
        <v>39</v>
      </c>
      <c r="U16" s="8" t="s">
        <v>188</v>
      </c>
      <c r="V16" s="12">
        <f t="shared" si="0"/>
        <v>30</v>
      </c>
      <c r="W16" s="5">
        <v>30</v>
      </c>
      <c r="X16" s="12">
        <v>30</v>
      </c>
      <c r="Y16" s="8" t="s">
        <v>189</v>
      </c>
      <c r="Z16" s="12">
        <v>0</v>
      </c>
    </row>
    <row r="17" spans="1:26" x14ac:dyDescent="0.5">
      <c r="A17" s="2" t="s">
        <v>190</v>
      </c>
      <c r="B17" s="2" t="s">
        <v>26</v>
      </c>
      <c r="C17" s="6" t="s">
        <v>195</v>
      </c>
      <c r="D17" s="24" t="s">
        <v>196</v>
      </c>
      <c r="E17" s="2" t="s">
        <v>191</v>
      </c>
      <c r="F17" s="4" t="s">
        <v>192</v>
      </c>
      <c r="G17" s="5">
        <v>68</v>
      </c>
      <c r="H17" s="6" t="s">
        <v>193</v>
      </c>
      <c r="I17" s="7" t="s">
        <v>194</v>
      </c>
      <c r="J17" s="8"/>
      <c r="K17" s="8"/>
      <c r="L17" s="6"/>
      <c r="M17" s="9"/>
      <c r="N17" s="6" t="s">
        <v>197</v>
      </c>
      <c r="O17" s="6" t="s">
        <v>198</v>
      </c>
      <c r="P17" s="10" t="s">
        <v>199</v>
      </c>
      <c r="Q17" s="6"/>
      <c r="R17" s="6" t="s">
        <v>200</v>
      </c>
      <c r="S17" s="11">
        <v>45841</v>
      </c>
      <c r="T17" s="6" t="s">
        <v>39</v>
      </c>
      <c r="U17" s="8" t="s">
        <v>40</v>
      </c>
      <c r="V17" s="12">
        <f t="shared" si="0"/>
        <v>68</v>
      </c>
      <c r="W17" s="5">
        <v>70</v>
      </c>
      <c r="X17" s="12">
        <v>50</v>
      </c>
      <c r="Y17" s="8" t="s">
        <v>201</v>
      </c>
      <c r="Z17" s="12">
        <v>18</v>
      </c>
    </row>
    <row r="18" spans="1:26" x14ac:dyDescent="0.5">
      <c r="A18" s="2" t="s">
        <v>202</v>
      </c>
      <c r="B18" s="2" t="s">
        <v>26</v>
      </c>
      <c r="C18" s="6" t="s">
        <v>207</v>
      </c>
      <c r="D18" s="24" t="s">
        <v>208</v>
      </c>
      <c r="E18" s="2" t="s">
        <v>203</v>
      </c>
      <c r="F18" s="4" t="s">
        <v>204</v>
      </c>
      <c r="G18" s="5">
        <v>60</v>
      </c>
      <c r="H18" s="6" t="s">
        <v>205</v>
      </c>
      <c r="I18" s="23" t="s">
        <v>206</v>
      </c>
      <c r="J18" s="8"/>
      <c r="K18" s="8"/>
      <c r="L18" s="6"/>
      <c r="M18" s="9"/>
      <c r="N18" s="6" t="s">
        <v>65</v>
      </c>
      <c r="O18" s="6" t="s">
        <v>209</v>
      </c>
      <c r="P18" s="10">
        <v>43816</v>
      </c>
      <c r="Q18" s="6"/>
      <c r="R18" s="6" t="s">
        <v>210</v>
      </c>
      <c r="S18" s="11">
        <v>46050</v>
      </c>
      <c r="T18" s="6" t="s">
        <v>39</v>
      </c>
      <c r="U18" s="8" t="s">
        <v>40</v>
      </c>
      <c r="V18" s="12">
        <f t="shared" si="0"/>
        <v>60</v>
      </c>
      <c r="W18" s="5">
        <v>89</v>
      </c>
      <c r="X18" s="12">
        <v>50</v>
      </c>
      <c r="Y18" s="8" t="s">
        <v>211</v>
      </c>
      <c r="Z18" s="12">
        <v>10</v>
      </c>
    </row>
    <row r="19" spans="1:26" x14ac:dyDescent="0.5">
      <c r="A19" s="2" t="s">
        <v>212</v>
      </c>
      <c r="B19" s="2" t="s">
        <v>26</v>
      </c>
      <c r="C19" s="6" t="s">
        <v>217</v>
      </c>
      <c r="D19" s="24" t="s">
        <v>218</v>
      </c>
      <c r="E19" s="2" t="s">
        <v>213</v>
      </c>
      <c r="F19" s="4" t="s">
        <v>214</v>
      </c>
      <c r="G19" s="5">
        <v>110</v>
      </c>
      <c r="H19" s="6" t="s">
        <v>215</v>
      </c>
      <c r="I19" s="7" t="s">
        <v>216</v>
      </c>
      <c r="J19" s="8"/>
      <c r="K19" s="8"/>
      <c r="L19" s="6"/>
      <c r="M19" s="9"/>
      <c r="N19" s="6" t="s">
        <v>35</v>
      </c>
      <c r="O19" s="6" t="s">
        <v>219</v>
      </c>
      <c r="P19" s="10" t="s">
        <v>220</v>
      </c>
      <c r="Q19" s="6"/>
      <c r="R19" s="6" t="s">
        <v>221</v>
      </c>
      <c r="S19" s="11">
        <v>44791</v>
      </c>
      <c r="T19" s="6" t="s">
        <v>39</v>
      </c>
      <c r="U19" s="8" t="s">
        <v>188</v>
      </c>
      <c r="V19" s="12">
        <f t="shared" si="0"/>
        <v>110</v>
      </c>
      <c r="W19" s="5">
        <v>114</v>
      </c>
      <c r="X19" s="12">
        <v>97</v>
      </c>
      <c r="Y19" s="8" t="s">
        <v>222</v>
      </c>
      <c r="Z19" s="12">
        <v>13</v>
      </c>
    </row>
    <row r="20" spans="1:26" x14ac:dyDescent="0.5">
      <c r="A20" s="2" t="s">
        <v>223</v>
      </c>
      <c r="B20" s="2" t="s">
        <v>26</v>
      </c>
      <c r="C20" s="6" t="s">
        <v>228</v>
      </c>
      <c r="D20" s="24" t="s">
        <v>229</v>
      </c>
      <c r="E20" s="2" t="s">
        <v>224</v>
      </c>
      <c r="F20" s="4" t="s">
        <v>225</v>
      </c>
      <c r="G20" s="5">
        <v>108</v>
      </c>
      <c r="H20" s="6" t="s">
        <v>226</v>
      </c>
      <c r="I20" s="23" t="s">
        <v>227</v>
      </c>
      <c r="J20" s="8"/>
      <c r="K20" s="8"/>
      <c r="L20" s="6"/>
      <c r="M20" s="9"/>
      <c r="N20" s="6" t="s">
        <v>35</v>
      </c>
      <c r="O20" s="6" t="s">
        <v>230</v>
      </c>
      <c r="P20" s="10" t="s">
        <v>231</v>
      </c>
      <c r="Q20" s="6"/>
      <c r="R20" s="6" t="s">
        <v>232</v>
      </c>
      <c r="S20" s="11">
        <v>45667</v>
      </c>
      <c r="T20" s="6" t="s">
        <v>39</v>
      </c>
      <c r="U20" s="8" t="s">
        <v>40</v>
      </c>
      <c r="V20" s="12">
        <f t="shared" si="0"/>
        <v>108</v>
      </c>
      <c r="W20" s="5">
        <v>126</v>
      </c>
      <c r="X20" s="12">
        <v>89</v>
      </c>
      <c r="Y20" s="8" t="s">
        <v>233</v>
      </c>
      <c r="Z20" s="12">
        <v>19</v>
      </c>
    </row>
    <row r="21" spans="1:26" x14ac:dyDescent="0.5">
      <c r="A21" s="2" t="s">
        <v>234</v>
      </c>
      <c r="B21" s="2" t="s">
        <v>26</v>
      </c>
      <c r="C21" s="6" t="s">
        <v>239</v>
      </c>
      <c r="D21" s="24" t="s">
        <v>240</v>
      </c>
      <c r="E21" s="2" t="s">
        <v>235</v>
      </c>
      <c r="F21" s="4" t="s">
        <v>236</v>
      </c>
      <c r="G21" s="5">
        <v>110</v>
      </c>
      <c r="H21" s="6" t="s">
        <v>237</v>
      </c>
      <c r="I21" s="7" t="s">
        <v>238</v>
      </c>
      <c r="J21" s="8"/>
      <c r="K21" s="8"/>
      <c r="L21" s="6"/>
      <c r="M21" s="9"/>
      <c r="N21" s="6" t="s">
        <v>89</v>
      </c>
      <c r="O21" s="6" t="s">
        <v>241</v>
      </c>
      <c r="P21" s="10" t="s">
        <v>242</v>
      </c>
      <c r="Q21" s="6"/>
      <c r="R21" s="6" t="s">
        <v>243</v>
      </c>
      <c r="S21" s="11">
        <v>45707</v>
      </c>
      <c r="T21" s="6" t="s">
        <v>39</v>
      </c>
      <c r="U21" s="8" t="s">
        <v>40</v>
      </c>
      <c r="V21" s="12">
        <f t="shared" si="0"/>
        <v>110</v>
      </c>
      <c r="W21" s="5">
        <v>130</v>
      </c>
      <c r="X21" s="12">
        <v>89</v>
      </c>
      <c r="Y21" s="8" t="s">
        <v>244</v>
      </c>
      <c r="Z21" s="12">
        <v>21</v>
      </c>
    </row>
    <row r="22" spans="1:26" x14ac:dyDescent="0.5">
      <c r="A22" s="2" t="s">
        <v>245</v>
      </c>
      <c r="B22" s="2" t="s">
        <v>26</v>
      </c>
      <c r="C22" s="6" t="s">
        <v>250</v>
      </c>
      <c r="D22" s="24" t="s">
        <v>251</v>
      </c>
      <c r="E22" s="2" t="s">
        <v>246</v>
      </c>
      <c r="F22" s="4" t="s">
        <v>247</v>
      </c>
      <c r="G22" s="5">
        <v>141</v>
      </c>
      <c r="H22" s="6" t="s">
        <v>248</v>
      </c>
      <c r="I22" s="7" t="s">
        <v>249</v>
      </c>
      <c r="J22" s="8"/>
      <c r="K22" s="8"/>
      <c r="L22" s="6"/>
      <c r="M22" s="9"/>
      <c r="N22" s="6" t="s">
        <v>184</v>
      </c>
      <c r="O22" s="6" t="s">
        <v>252</v>
      </c>
      <c r="P22" s="10">
        <v>44579</v>
      </c>
      <c r="Q22" s="6"/>
      <c r="R22" s="6" t="s">
        <v>253</v>
      </c>
      <c r="S22" s="11">
        <v>44042</v>
      </c>
      <c r="T22" s="6" t="s">
        <v>39</v>
      </c>
      <c r="U22" s="8" t="s">
        <v>188</v>
      </c>
      <c r="V22" s="12">
        <f t="shared" si="0"/>
        <v>141</v>
      </c>
      <c r="W22" s="5">
        <v>136</v>
      </c>
      <c r="X22" s="12">
        <v>103</v>
      </c>
      <c r="Y22" s="8" t="s">
        <v>254</v>
      </c>
      <c r="Z22" s="12">
        <v>38</v>
      </c>
    </row>
    <row r="23" spans="1:26" x14ac:dyDescent="0.5">
      <c r="A23" s="2" t="s">
        <v>255</v>
      </c>
      <c r="B23" s="2" t="s">
        <v>26</v>
      </c>
      <c r="C23" s="6" t="s">
        <v>260</v>
      </c>
      <c r="D23" s="24" t="s">
        <v>261</v>
      </c>
      <c r="E23" s="2" t="s">
        <v>256</v>
      </c>
      <c r="F23" s="4" t="s">
        <v>257</v>
      </c>
      <c r="G23" s="5">
        <v>129</v>
      </c>
      <c r="H23" s="6" t="s">
        <v>258</v>
      </c>
      <c r="I23" s="23" t="s">
        <v>259</v>
      </c>
      <c r="J23" s="8"/>
      <c r="K23" s="8"/>
      <c r="L23" s="6"/>
      <c r="M23" s="9"/>
      <c r="N23" s="6" t="s">
        <v>184</v>
      </c>
      <c r="O23" s="6" t="s">
        <v>262</v>
      </c>
      <c r="P23" s="10" t="s">
        <v>231</v>
      </c>
      <c r="Q23" s="6"/>
      <c r="R23" s="6" t="s">
        <v>263</v>
      </c>
      <c r="S23" s="11">
        <v>46037</v>
      </c>
      <c r="T23" s="6" t="s">
        <v>39</v>
      </c>
      <c r="U23" s="8" t="s">
        <v>40</v>
      </c>
      <c r="V23" s="12">
        <f t="shared" si="0"/>
        <v>129</v>
      </c>
      <c r="W23" s="5">
        <v>139</v>
      </c>
      <c r="X23" s="12">
        <v>106</v>
      </c>
      <c r="Y23" s="8" t="s">
        <v>264</v>
      </c>
      <c r="Z23" s="12">
        <v>23</v>
      </c>
    </row>
    <row r="24" spans="1:26" ht="79.2" x14ac:dyDescent="0.5">
      <c r="A24" s="2" t="s">
        <v>265</v>
      </c>
      <c r="B24" s="2" t="s">
        <v>26</v>
      </c>
      <c r="C24" s="6" t="s">
        <v>270</v>
      </c>
      <c r="D24" s="24" t="s">
        <v>271</v>
      </c>
      <c r="E24" s="2" t="s">
        <v>266</v>
      </c>
      <c r="F24" s="4" t="s">
        <v>267</v>
      </c>
      <c r="G24" s="5">
        <v>95</v>
      </c>
      <c r="H24" s="6" t="s">
        <v>268</v>
      </c>
      <c r="I24" s="7" t="s">
        <v>269</v>
      </c>
      <c r="J24" s="8"/>
      <c r="K24" s="8"/>
      <c r="L24" s="6"/>
      <c r="M24" s="9"/>
      <c r="N24" s="6" t="s">
        <v>272</v>
      </c>
      <c r="O24" s="6" t="s">
        <v>273</v>
      </c>
      <c r="P24" s="10" t="s">
        <v>274</v>
      </c>
      <c r="Q24" s="6" t="s">
        <v>275</v>
      </c>
      <c r="R24" s="6" t="s">
        <v>276</v>
      </c>
      <c r="S24" s="11">
        <v>44791</v>
      </c>
      <c r="T24" s="6" t="s">
        <v>39</v>
      </c>
      <c r="U24" s="8" t="s">
        <v>188</v>
      </c>
      <c r="V24" s="12">
        <f t="shared" si="0"/>
        <v>95</v>
      </c>
      <c r="W24" s="5">
        <v>108</v>
      </c>
      <c r="X24" s="12">
        <v>45</v>
      </c>
      <c r="Y24" s="8" t="s">
        <v>277</v>
      </c>
      <c r="Z24" s="12">
        <v>50</v>
      </c>
    </row>
    <row r="25" spans="1:26" ht="39.6" x14ac:dyDescent="0.5">
      <c r="A25" s="2" t="s">
        <v>278</v>
      </c>
      <c r="B25" s="2" t="s">
        <v>26</v>
      </c>
      <c r="C25" s="6" t="s">
        <v>281</v>
      </c>
      <c r="D25" s="24" t="s">
        <v>271</v>
      </c>
      <c r="E25" s="2" t="s">
        <v>279</v>
      </c>
      <c r="F25" s="4" t="s">
        <v>280</v>
      </c>
      <c r="G25" s="5">
        <v>125</v>
      </c>
      <c r="H25" s="6" t="s">
        <v>268</v>
      </c>
      <c r="I25" s="7" t="s">
        <v>269</v>
      </c>
      <c r="J25" s="8"/>
      <c r="K25" s="8"/>
      <c r="L25" s="6"/>
      <c r="M25" s="9"/>
      <c r="N25" s="6" t="s">
        <v>272</v>
      </c>
      <c r="O25" s="6" t="s">
        <v>282</v>
      </c>
      <c r="P25" s="10" t="s">
        <v>283</v>
      </c>
      <c r="Q25" s="6"/>
      <c r="R25" s="6" t="s">
        <v>284</v>
      </c>
      <c r="S25" s="11">
        <v>45841</v>
      </c>
      <c r="T25" s="6" t="s">
        <v>39</v>
      </c>
      <c r="U25" s="8" t="s">
        <v>40</v>
      </c>
      <c r="V25" s="12">
        <f t="shared" si="0"/>
        <v>125</v>
      </c>
      <c r="W25" s="5">
        <v>149</v>
      </c>
      <c r="X25" s="12">
        <v>125</v>
      </c>
      <c r="Y25" s="8" t="s">
        <v>285</v>
      </c>
      <c r="Z25" s="12">
        <v>0</v>
      </c>
    </row>
    <row r="26" spans="1:26" x14ac:dyDescent="0.5">
      <c r="A26" s="2" t="s">
        <v>286</v>
      </c>
      <c r="B26" s="2" t="s">
        <v>26</v>
      </c>
      <c r="C26" s="6" t="s">
        <v>291</v>
      </c>
      <c r="D26" s="24" t="s">
        <v>292</v>
      </c>
      <c r="E26" s="2" t="s">
        <v>287</v>
      </c>
      <c r="F26" s="4" t="s">
        <v>288</v>
      </c>
      <c r="G26" s="5">
        <v>85</v>
      </c>
      <c r="H26" s="6" t="s">
        <v>289</v>
      </c>
      <c r="I26" s="7" t="s">
        <v>290</v>
      </c>
      <c r="J26" s="8"/>
      <c r="K26" s="8"/>
      <c r="L26" s="6"/>
      <c r="M26" s="9"/>
      <c r="N26" s="6" t="s">
        <v>65</v>
      </c>
      <c r="O26" s="6" t="s">
        <v>293</v>
      </c>
      <c r="P26" s="10">
        <v>42391</v>
      </c>
      <c r="Q26" s="6"/>
      <c r="R26" s="6" t="s">
        <v>294</v>
      </c>
      <c r="S26" s="11">
        <v>45867</v>
      </c>
      <c r="T26" s="6" t="s">
        <v>39</v>
      </c>
      <c r="U26" s="8" t="s">
        <v>40</v>
      </c>
      <c r="V26" s="12">
        <f t="shared" si="0"/>
        <v>85</v>
      </c>
      <c r="W26" s="5">
        <v>88</v>
      </c>
      <c r="X26" s="12">
        <v>48</v>
      </c>
      <c r="Y26" s="8" t="s">
        <v>295</v>
      </c>
      <c r="Z26" s="12">
        <v>37</v>
      </c>
    </row>
    <row r="27" spans="1:26" ht="79.2" x14ac:dyDescent="0.5">
      <c r="A27" s="2" t="s">
        <v>296</v>
      </c>
      <c r="B27" s="2" t="s">
        <v>26</v>
      </c>
      <c r="C27" s="6" t="s">
        <v>301</v>
      </c>
      <c r="D27" s="24" t="s">
        <v>302</v>
      </c>
      <c r="E27" s="2" t="s">
        <v>297</v>
      </c>
      <c r="F27" s="4" t="s">
        <v>298</v>
      </c>
      <c r="G27" s="5">
        <v>62</v>
      </c>
      <c r="H27" s="6" t="s">
        <v>299</v>
      </c>
      <c r="I27" s="7" t="s">
        <v>300</v>
      </c>
      <c r="J27" s="8"/>
      <c r="K27" s="8"/>
      <c r="L27" s="6"/>
      <c r="M27" s="9"/>
      <c r="N27" s="6" t="s">
        <v>89</v>
      </c>
      <c r="O27" s="6" t="s">
        <v>303</v>
      </c>
      <c r="P27" s="10" t="s">
        <v>304</v>
      </c>
      <c r="Q27" s="6" t="s">
        <v>305</v>
      </c>
      <c r="R27" s="6" t="s">
        <v>306</v>
      </c>
      <c r="S27" s="11">
        <v>45870</v>
      </c>
      <c r="T27" s="6" t="s">
        <v>81</v>
      </c>
      <c r="U27" s="8" t="s">
        <v>40</v>
      </c>
      <c r="V27" s="12">
        <f t="shared" si="0"/>
        <v>62</v>
      </c>
      <c r="W27" s="5">
        <v>70</v>
      </c>
      <c r="X27" s="12">
        <v>0</v>
      </c>
      <c r="Y27" s="8" t="s">
        <v>41</v>
      </c>
      <c r="Z27" s="12">
        <v>62</v>
      </c>
    </row>
    <row r="28" spans="1:26" x14ac:dyDescent="0.5">
      <c r="A28" s="2" t="s">
        <v>307</v>
      </c>
      <c r="B28" s="2" t="s">
        <v>26</v>
      </c>
      <c r="C28" s="6" t="s">
        <v>312</v>
      </c>
      <c r="D28" s="24" t="s">
        <v>261</v>
      </c>
      <c r="E28" s="2" t="s">
        <v>308</v>
      </c>
      <c r="F28" s="4" t="s">
        <v>309</v>
      </c>
      <c r="G28" s="5">
        <v>70</v>
      </c>
      <c r="H28" s="6" t="s">
        <v>310</v>
      </c>
      <c r="I28" s="7" t="s">
        <v>311</v>
      </c>
      <c r="J28" s="8"/>
      <c r="K28" s="8"/>
      <c r="L28" s="6"/>
      <c r="M28" s="9"/>
      <c r="N28" s="6" t="s">
        <v>184</v>
      </c>
      <c r="O28" s="6" t="s">
        <v>313</v>
      </c>
      <c r="P28" s="10">
        <v>43192</v>
      </c>
      <c r="Q28" s="6"/>
      <c r="R28" s="6" t="s">
        <v>314</v>
      </c>
      <c r="S28" s="11">
        <v>45622</v>
      </c>
      <c r="T28" s="6" t="s">
        <v>81</v>
      </c>
      <c r="U28" s="8" t="s">
        <v>40</v>
      </c>
      <c r="V28" s="12">
        <f t="shared" si="0"/>
        <v>70</v>
      </c>
      <c r="W28" s="5">
        <v>70</v>
      </c>
      <c r="X28" s="12">
        <v>0</v>
      </c>
      <c r="Y28" s="8" t="s">
        <v>41</v>
      </c>
      <c r="Z28" s="12">
        <v>70</v>
      </c>
    </row>
    <row r="29" spans="1:26" x14ac:dyDescent="0.5">
      <c r="A29" s="2" t="s">
        <v>315</v>
      </c>
      <c r="B29" s="2" t="s">
        <v>26</v>
      </c>
      <c r="C29" s="6" t="s">
        <v>320</v>
      </c>
      <c r="D29" s="24" t="s">
        <v>321</v>
      </c>
      <c r="E29" s="125" t="s">
        <v>316</v>
      </c>
      <c r="F29" s="4" t="s">
        <v>317</v>
      </c>
      <c r="G29" s="5">
        <v>107</v>
      </c>
      <c r="H29" s="6" t="s">
        <v>318</v>
      </c>
      <c r="I29" s="126" t="s">
        <v>319</v>
      </c>
      <c r="J29" s="8"/>
      <c r="K29" s="8"/>
      <c r="L29" s="6"/>
      <c r="M29" s="9"/>
      <c r="N29" s="6" t="s">
        <v>35</v>
      </c>
      <c r="O29" s="6" t="s">
        <v>322</v>
      </c>
      <c r="P29" s="10" t="s">
        <v>323</v>
      </c>
      <c r="Q29" s="6"/>
      <c r="R29" s="6" t="s">
        <v>324</v>
      </c>
      <c r="S29" s="11">
        <v>46072</v>
      </c>
      <c r="T29" s="6" t="s">
        <v>39</v>
      </c>
      <c r="U29" s="8" t="s">
        <v>40</v>
      </c>
      <c r="V29" s="12">
        <f t="shared" si="0"/>
        <v>107</v>
      </c>
      <c r="W29" s="5">
        <v>109</v>
      </c>
      <c r="X29" s="12">
        <v>83</v>
      </c>
      <c r="Y29" s="8" t="s">
        <v>325</v>
      </c>
      <c r="Z29" s="12">
        <v>24</v>
      </c>
    </row>
    <row r="30" spans="1:26" ht="79.2" x14ac:dyDescent="0.5">
      <c r="A30" s="2" t="s">
        <v>326</v>
      </c>
      <c r="B30" s="2" t="s">
        <v>26</v>
      </c>
      <c r="C30" s="6" t="s">
        <v>331</v>
      </c>
      <c r="D30" s="24" t="s">
        <v>332</v>
      </c>
      <c r="E30" s="2" t="s">
        <v>327</v>
      </c>
      <c r="F30" s="4" t="s">
        <v>328</v>
      </c>
      <c r="G30" s="5">
        <v>94</v>
      </c>
      <c r="H30" s="6" t="s">
        <v>329</v>
      </c>
      <c r="I30" s="23" t="s">
        <v>330</v>
      </c>
      <c r="J30" s="8"/>
      <c r="K30" s="8"/>
      <c r="L30" s="6"/>
      <c r="M30" s="9"/>
      <c r="N30" s="6" t="s">
        <v>35</v>
      </c>
      <c r="O30" s="6" t="s">
        <v>333</v>
      </c>
      <c r="P30" s="10" t="s">
        <v>334</v>
      </c>
      <c r="Q30" s="6" t="s">
        <v>335</v>
      </c>
      <c r="R30" s="6" t="s">
        <v>294</v>
      </c>
      <c r="S30" s="11">
        <v>45251</v>
      </c>
      <c r="T30" s="6" t="s">
        <v>39</v>
      </c>
      <c r="U30" s="8" t="s">
        <v>188</v>
      </c>
      <c r="V30" s="12">
        <f t="shared" si="0"/>
        <v>94</v>
      </c>
      <c r="W30" s="5">
        <v>119</v>
      </c>
      <c r="X30" s="12">
        <v>73</v>
      </c>
      <c r="Y30" s="8" t="s">
        <v>336</v>
      </c>
      <c r="Z30" s="12">
        <v>21</v>
      </c>
    </row>
    <row r="31" spans="1:26" x14ac:dyDescent="0.5">
      <c r="A31" s="2" t="s">
        <v>337</v>
      </c>
      <c r="B31" s="2" t="s">
        <v>26</v>
      </c>
      <c r="C31" s="6" t="s">
        <v>342</v>
      </c>
      <c r="D31" s="24" t="s">
        <v>343</v>
      </c>
      <c r="E31" s="2" t="s">
        <v>338</v>
      </c>
      <c r="F31" s="4" t="s">
        <v>339</v>
      </c>
      <c r="G31" s="5">
        <v>36</v>
      </c>
      <c r="H31" s="6" t="s">
        <v>340</v>
      </c>
      <c r="I31" s="126" t="s">
        <v>341</v>
      </c>
      <c r="J31" s="8"/>
      <c r="K31" s="8"/>
      <c r="L31" s="6"/>
      <c r="M31" s="9"/>
      <c r="N31" s="6" t="s">
        <v>35</v>
      </c>
      <c r="O31" s="6" t="s">
        <v>344</v>
      </c>
      <c r="P31" s="10" t="s">
        <v>345</v>
      </c>
      <c r="Q31" s="6"/>
      <c r="R31" s="24" t="s">
        <v>346</v>
      </c>
      <c r="S31" s="25">
        <v>46050</v>
      </c>
      <c r="T31" s="6" t="s">
        <v>81</v>
      </c>
      <c r="U31" s="8" t="s">
        <v>40</v>
      </c>
      <c r="V31" s="12">
        <f t="shared" si="0"/>
        <v>36</v>
      </c>
      <c r="W31" s="5">
        <v>45</v>
      </c>
      <c r="X31" s="12">
        <v>24</v>
      </c>
      <c r="Y31" s="8" t="s">
        <v>347</v>
      </c>
      <c r="Z31" s="12">
        <v>12</v>
      </c>
    </row>
    <row r="32" spans="1:26" x14ac:dyDescent="0.5">
      <c r="A32" s="1" t="s">
        <v>348</v>
      </c>
      <c r="B32" s="2" t="s">
        <v>26</v>
      </c>
      <c r="C32" s="109" t="s">
        <v>352</v>
      </c>
      <c r="D32" s="110" t="s">
        <v>353</v>
      </c>
      <c r="E32" s="1" t="s">
        <v>349</v>
      </c>
      <c r="F32" s="26">
        <v>44827</v>
      </c>
      <c r="G32" s="5">
        <v>97</v>
      </c>
      <c r="H32" s="27" t="s">
        <v>350</v>
      </c>
      <c r="I32" s="28" t="s">
        <v>351</v>
      </c>
      <c r="J32" s="29"/>
      <c r="K32" s="29"/>
      <c r="L32" s="30"/>
      <c r="M32" s="9"/>
      <c r="N32" s="110" t="s">
        <v>51</v>
      </c>
      <c r="O32" s="6" t="s">
        <v>354</v>
      </c>
      <c r="P32" s="110"/>
      <c r="Q32" s="110"/>
      <c r="R32" s="110" t="s">
        <v>354</v>
      </c>
      <c r="S32" s="31">
        <v>45519</v>
      </c>
      <c r="T32" s="30" t="s">
        <v>39</v>
      </c>
      <c r="U32" s="29" t="s">
        <v>355</v>
      </c>
      <c r="V32" s="12">
        <f t="shared" si="0"/>
        <v>97</v>
      </c>
      <c r="W32" s="5">
        <v>114</v>
      </c>
      <c r="X32" s="12">
        <v>77</v>
      </c>
      <c r="Y32" s="29">
        <v>88</v>
      </c>
      <c r="Z32" s="12">
        <v>20</v>
      </c>
    </row>
    <row r="33" spans="1:26" x14ac:dyDescent="0.5">
      <c r="A33" s="2" t="s">
        <v>356</v>
      </c>
      <c r="B33" s="2" t="s">
        <v>26</v>
      </c>
      <c r="C33" s="6" t="s">
        <v>360</v>
      </c>
      <c r="D33" s="24" t="s">
        <v>361</v>
      </c>
      <c r="E33" s="2" t="s">
        <v>357</v>
      </c>
      <c r="F33" s="4">
        <v>35930</v>
      </c>
      <c r="G33" s="5">
        <v>85</v>
      </c>
      <c r="H33" s="6" t="s">
        <v>358</v>
      </c>
      <c r="I33" s="23" t="s">
        <v>359</v>
      </c>
      <c r="J33" s="8"/>
      <c r="K33" s="8"/>
      <c r="L33" s="6"/>
      <c r="M33" s="9"/>
      <c r="N33" s="6" t="s">
        <v>184</v>
      </c>
      <c r="O33" s="6" t="s">
        <v>362</v>
      </c>
      <c r="P33" s="10" t="s">
        <v>363</v>
      </c>
      <c r="Q33" s="6"/>
      <c r="R33" s="6" t="s">
        <v>364</v>
      </c>
      <c r="S33" s="11">
        <v>45394</v>
      </c>
      <c r="T33" s="6" t="s">
        <v>39</v>
      </c>
      <c r="U33" s="8" t="s">
        <v>188</v>
      </c>
      <c r="V33" s="12">
        <f t="shared" si="0"/>
        <v>85</v>
      </c>
      <c r="W33" s="5">
        <v>109</v>
      </c>
      <c r="X33" s="12">
        <v>65</v>
      </c>
      <c r="Y33" s="8" t="s">
        <v>336</v>
      </c>
      <c r="Z33" s="12">
        <v>20</v>
      </c>
    </row>
    <row r="34" spans="1:26" ht="79.2" x14ac:dyDescent="0.5">
      <c r="A34" s="2" t="s">
        <v>365</v>
      </c>
      <c r="B34" s="2" t="s">
        <v>26</v>
      </c>
      <c r="C34" s="6" t="s">
        <v>370</v>
      </c>
      <c r="D34" s="24" t="s">
        <v>371</v>
      </c>
      <c r="E34" s="2" t="s">
        <v>366</v>
      </c>
      <c r="F34" s="4" t="s">
        <v>367</v>
      </c>
      <c r="G34" s="5">
        <v>98</v>
      </c>
      <c r="H34" s="6" t="s">
        <v>368</v>
      </c>
      <c r="I34" s="127" t="s">
        <v>369</v>
      </c>
      <c r="J34" s="8"/>
      <c r="K34" s="8"/>
      <c r="L34" s="6"/>
      <c r="M34" s="9"/>
      <c r="N34" s="6" t="s">
        <v>184</v>
      </c>
      <c r="O34" s="6" t="s">
        <v>372</v>
      </c>
      <c r="P34" s="10" t="s">
        <v>373</v>
      </c>
      <c r="Q34" s="6" t="s">
        <v>374</v>
      </c>
      <c r="R34" s="6" t="s">
        <v>375</v>
      </c>
      <c r="S34" s="11">
        <v>46065</v>
      </c>
      <c r="T34" s="6" t="s">
        <v>376</v>
      </c>
      <c r="U34" s="8" t="s">
        <v>40</v>
      </c>
      <c r="V34" s="12">
        <f t="shared" si="0"/>
        <v>98</v>
      </c>
      <c r="W34" s="5">
        <v>101</v>
      </c>
      <c r="X34" s="12">
        <v>77</v>
      </c>
      <c r="Y34" s="8" t="s">
        <v>211</v>
      </c>
      <c r="Z34" s="12">
        <v>21</v>
      </c>
    </row>
    <row r="35" spans="1:26" x14ac:dyDescent="0.5">
      <c r="A35" s="2" t="s">
        <v>377</v>
      </c>
      <c r="B35" s="2" t="s">
        <v>26</v>
      </c>
      <c r="C35" s="6" t="s">
        <v>382</v>
      </c>
      <c r="D35" s="24" t="s">
        <v>383</v>
      </c>
      <c r="E35" s="2" t="s">
        <v>378</v>
      </c>
      <c r="F35" s="4" t="s">
        <v>379</v>
      </c>
      <c r="G35" s="5">
        <v>66</v>
      </c>
      <c r="H35" s="6" t="s">
        <v>380</v>
      </c>
      <c r="I35" s="124" t="s">
        <v>381</v>
      </c>
      <c r="J35" s="8"/>
      <c r="K35" s="8"/>
      <c r="L35" s="6"/>
      <c r="M35" s="9"/>
      <c r="N35" s="6" t="s">
        <v>143</v>
      </c>
      <c r="O35" s="6" t="s">
        <v>384</v>
      </c>
      <c r="P35" s="10" t="s">
        <v>385</v>
      </c>
      <c r="Q35" s="6"/>
      <c r="R35" s="32" t="s">
        <v>386</v>
      </c>
      <c r="S35" s="11">
        <v>46120</v>
      </c>
      <c r="T35" s="6" t="s">
        <v>81</v>
      </c>
      <c r="U35" s="8" t="s">
        <v>40</v>
      </c>
      <c r="V35" s="12">
        <f t="shared" si="0"/>
        <v>66</v>
      </c>
      <c r="W35" s="5">
        <v>66</v>
      </c>
      <c r="X35" s="12">
        <v>42</v>
      </c>
      <c r="Y35" s="8" t="s">
        <v>387</v>
      </c>
      <c r="Z35" s="12">
        <v>24</v>
      </c>
    </row>
    <row r="36" spans="1:26" ht="79.2" x14ac:dyDescent="0.5">
      <c r="A36" s="2" t="s">
        <v>388</v>
      </c>
      <c r="B36" s="2" t="s">
        <v>26</v>
      </c>
      <c r="C36" s="6" t="s">
        <v>393</v>
      </c>
      <c r="D36" s="24" t="s">
        <v>197</v>
      </c>
      <c r="E36" s="2" t="s">
        <v>389</v>
      </c>
      <c r="F36" s="4" t="s">
        <v>390</v>
      </c>
      <c r="G36" s="5">
        <v>76</v>
      </c>
      <c r="H36" s="6" t="s">
        <v>391</v>
      </c>
      <c r="I36" s="124" t="s">
        <v>392</v>
      </c>
      <c r="J36" s="8"/>
      <c r="K36" s="8"/>
      <c r="L36" s="6"/>
      <c r="M36" s="9"/>
      <c r="N36" s="6" t="s">
        <v>197</v>
      </c>
      <c r="O36" s="6" t="s">
        <v>394</v>
      </c>
      <c r="P36" s="10" t="s">
        <v>395</v>
      </c>
      <c r="Q36" s="6" t="s">
        <v>396</v>
      </c>
      <c r="R36" s="6" t="s">
        <v>364</v>
      </c>
      <c r="S36" s="11">
        <v>45841</v>
      </c>
      <c r="T36" s="6" t="s">
        <v>39</v>
      </c>
      <c r="U36" s="8" t="s">
        <v>40</v>
      </c>
      <c r="V36" s="12">
        <f t="shared" si="0"/>
        <v>76</v>
      </c>
      <c r="W36" s="5">
        <v>83</v>
      </c>
      <c r="X36" s="12">
        <v>57</v>
      </c>
      <c r="Y36" s="8" t="s">
        <v>397</v>
      </c>
      <c r="Z36" s="12">
        <v>19</v>
      </c>
    </row>
    <row r="37" spans="1:26" x14ac:dyDescent="0.5">
      <c r="A37" s="2" t="s">
        <v>398</v>
      </c>
      <c r="B37" s="2" t="s">
        <v>26</v>
      </c>
      <c r="C37" s="6" t="s">
        <v>403</v>
      </c>
      <c r="D37" s="24" t="s">
        <v>404</v>
      </c>
      <c r="E37" s="2" t="s">
        <v>399</v>
      </c>
      <c r="F37" s="4" t="s">
        <v>400</v>
      </c>
      <c r="G37" s="5">
        <v>63</v>
      </c>
      <c r="H37" s="6" t="s">
        <v>401</v>
      </c>
      <c r="I37" s="124" t="s">
        <v>402</v>
      </c>
      <c r="J37" s="8"/>
      <c r="K37" s="8"/>
      <c r="L37" s="6"/>
      <c r="M37" s="9"/>
      <c r="N37" s="6" t="s">
        <v>35</v>
      </c>
      <c r="O37" s="6" t="s">
        <v>405</v>
      </c>
      <c r="P37" s="10" t="s">
        <v>406</v>
      </c>
      <c r="Q37" s="6"/>
      <c r="R37" s="6" t="s">
        <v>364</v>
      </c>
      <c r="S37" s="11">
        <v>45738</v>
      </c>
      <c r="T37" s="6" t="s">
        <v>39</v>
      </c>
      <c r="U37" s="8" t="s">
        <v>40</v>
      </c>
      <c r="V37" s="12">
        <f t="shared" si="0"/>
        <v>63</v>
      </c>
      <c r="W37" s="5">
        <v>74</v>
      </c>
      <c r="X37" s="12">
        <v>63</v>
      </c>
      <c r="Y37" s="8" t="s">
        <v>407</v>
      </c>
      <c r="Z37" s="12">
        <v>0</v>
      </c>
    </row>
    <row r="38" spans="1:26" x14ac:dyDescent="0.5">
      <c r="A38" s="2" t="s">
        <v>408</v>
      </c>
      <c r="B38" s="2" t="s">
        <v>26</v>
      </c>
      <c r="C38" s="6" t="s">
        <v>412</v>
      </c>
      <c r="D38" s="24" t="s">
        <v>413</v>
      </c>
      <c r="E38" s="2" t="s">
        <v>409</v>
      </c>
      <c r="F38" s="4" t="s">
        <v>159</v>
      </c>
      <c r="G38" s="5">
        <v>90</v>
      </c>
      <c r="H38" s="6" t="s">
        <v>410</v>
      </c>
      <c r="I38" s="124" t="s">
        <v>411</v>
      </c>
      <c r="J38" s="8"/>
      <c r="K38" s="8"/>
      <c r="L38" s="6"/>
      <c r="M38" s="9"/>
      <c r="N38" s="6" t="s">
        <v>89</v>
      </c>
      <c r="O38" s="6" t="s">
        <v>414</v>
      </c>
      <c r="P38" s="10">
        <v>42821</v>
      </c>
      <c r="Q38" s="6"/>
      <c r="R38" s="6" t="s">
        <v>364</v>
      </c>
      <c r="S38" s="11">
        <v>45729</v>
      </c>
      <c r="T38" s="6" t="s">
        <v>39</v>
      </c>
      <c r="U38" s="8" t="s">
        <v>40</v>
      </c>
      <c r="V38" s="12">
        <f t="shared" si="0"/>
        <v>90</v>
      </c>
      <c r="W38" s="5">
        <v>115</v>
      </c>
      <c r="X38" s="12">
        <v>69</v>
      </c>
      <c r="Y38" s="8" t="s">
        <v>69</v>
      </c>
      <c r="Z38" s="12">
        <v>21</v>
      </c>
    </row>
    <row r="39" spans="1:26" x14ac:dyDescent="0.5">
      <c r="A39" s="2" t="s">
        <v>415</v>
      </c>
      <c r="B39" s="2" t="s">
        <v>26</v>
      </c>
      <c r="C39" s="6" t="s">
        <v>420</v>
      </c>
      <c r="D39" s="24" t="s">
        <v>421</v>
      </c>
      <c r="E39" s="2" t="s">
        <v>416</v>
      </c>
      <c r="F39" s="4" t="s">
        <v>417</v>
      </c>
      <c r="G39" s="5">
        <v>99</v>
      </c>
      <c r="H39" s="6" t="s">
        <v>418</v>
      </c>
      <c r="I39" s="126" t="s">
        <v>419</v>
      </c>
      <c r="J39" s="8"/>
      <c r="K39" s="8"/>
      <c r="L39" s="6"/>
      <c r="M39" s="9"/>
      <c r="N39" s="6" t="s">
        <v>89</v>
      </c>
      <c r="O39" s="6" t="s">
        <v>422</v>
      </c>
      <c r="P39" s="10" t="s">
        <v>423</v>
      </c>
      <c r="Q39" s="6"/>
      <c r="R39" s="6" t="s">
        <v>364</v>
      </c>
      <c r="S39" s="11">
        <v>45750</v>
      </c>
      <c r="T39" s="6" t="s">
        <v>39</v>
      </c>
      <c r="U39" s="8" t="s">
        <v>40</v>
      </c>
      <c r="V39" s="12">
        <f t="shared" si="0"/>
        <v>99</v>
      </c>
      <c r="W39" s="5">
        <v>111</v>
      </c>
      <c r="X39" s="12">
        <v>83</v>
      </c>
      <c r="Y39" s="8">
        <v>84</v>
      </c>
      <c r="Z39" s="12">
        <v>16</v>
      </c>
    </row>
    <row r="40" spans="1:26" x14ac:dyDescent="0.5">
      <c r="A40" s="2" t="s">
        <v>424</v>
      </c>
      <c r="B40" s="2" t="s">
        <v>26</v>
      </c>
      <c r="C40" s="6" t="s">
        <v>429</v>
      </c>
      <c r="D40" s="24" t="s">
        <v>430</v>
      </c>
      <c r="E40" s="2" t="s">
        <v>425</v>
      </c>
      <c r="F40" s="4" t="s">
        <v>426</v>
      </c>
      <c r="G40" s="5">
        <v>62</v>
      </c>
      <c r="H40" s="6" t="s">
        <v>427</v>
      </c>
      <c r="I40" s="126" t="s">
        <v>428</v>
      </c>
      <c r="J40" s="8"/>
      <c r="K40" s="8"/>
      <c r="L40" s="6"/>
      <c r="M40" s="9"/>
      <c r="N40" s="6" t="s">
        <v>197</v>
      </c>
      <c r="O40" s="6" t="s">
        <v>431</v>
      </c>
      <c r="P40" s="10" t="s">
        <v>432</v>
      </c>
      <c r="Q40" s="6"/>
      <c r="R40" s="6" t="s">
        <v>364</v>
      </c>
      <c r="S40" s="11">
        <v>45818</v>
      </c>
      <c r="T40" s="6" t="s">
        <v>39</v>
      </c>
      <c r="U40" s="8" t="s">
        <v>40</v>
      </c>
      <c r="V40" s="12">
        <f t="shared" si="0"/>
        <v>62</v>
      </c>
      <c r="W40" s="5">
        <v>62</v>
      </c>
      <c r="X40" s="12">
        <v>45</v>
      </c>
      <c r="Y40" s="8" t="s">
        <v>433</v>
      </c>
      <c r="Z40" s="12">
        <v>17</v>
      </c>
    </row>
    <row r="41" spans="1:26" x14ac:dyDescent="0.5">
      <c r="A41" s="2" t="s">
        <v>434</v>
      </c>
      <c r="B41" s="2" t="s">
        <v>26</v>
      </c>
      <c r="C41" s="6" t="s">
        <v>439</v>
      </c>
      <c r="D41" s="24" t="s">
        <v>51</v>
      </c>
      <c r="E41" s="2" t="s">
        <v>435</v>
      </c>
      <c r="F41" s="4" t="s">
        <v>436</v>
      </c>
      <c r="G41" s="5">
        <v>57</v>
      </c>
      <c r="H41" s="6" t="s">
        <v>437</v>
      </c>
      <c r="I41" s="124" t="s">
        <v>438</v>
      </c>
      <c r="J41" s="8"/>
      <c r="K41" s="8"/>
      <c r="L41" s="6"/>
      <c r="M41" s="9"/>
      <c r="N41" s="6" t="s">
        <v>51</v>
      </c>
      <c r="O41" s="6" t="s">
        <v>440</v>
      </c>
      <c r="P41" s="10" t="s">
        <v>441</v>
      </c>
      <c r="Q41" s="6"/>
      <c r="R41" s="24" t="s">
        <v>442</v>
      </c>
      <c r="S41" s="25">
        <v>46050</v>
      </c>
      <c r="T41" s="33" t="s">
        <v>81</v>
      </c>
      <c r="U41" s="34" t="s">
        <v>40</v>
      </c>
      <c r="V41" s="12">
        <f t="shared" si="0"/>
        <v>57</v>
      </c>
      <c r="W41" s="5">
        <v>73</v>
      </c>
      <c r="X41" s="12">
        <v>41</v>
      </c>
      <c r="Y41" s="8" t="s">
        <v>443</v>
      </c>
      <c r="Z41" s="12">
        <v>16</v>
      </c>
    </row>
    <row r="42" spans="1:26" ht="79.2" x14ac:dyDescent="0.5">
      <c r="A42" s="2" t="s">
        <v>444</v>
      </c>
      <c r="B42" s="2" t="s">
        <v>26</v>
      </c>
      <c r="C42" s="6" t="s">
        <v>449</v>
      </c>
      <c r="D42" s="24" t="s">
        <v>450</v>
      </c>
      <c r="E42" s="2" t="s">
        <v>445</v>
      </c>
      <c r="F42" s="4" t="s">
        <v>446</v>
      </c>
      <c r="G42" s="5">
        <v>79</v>
      </c>
      <c r="H42" s="6" t="s">
        <v>447</v>
      </c>
      <c r="I42" s="124" t="s">
        <v>448</v>
      </c>
      <c r="J42" s="8"/>
      <c r="K42" s="8"/>
      <c r="L42" s="6"/>
      <c r="M42" s="9"/>
      <c r="N42" s="6" t="s">
        <v>35</v>
      </c>
      <c r="O42" s="6" t="s">
        <v>451</v>
      </c>
      <c r="P42" s="10" t="s">
        <v>452</v>
      </c>
      <c r="Q42" s="6" t="s">
        <v>453</v>
      </c>
      <c r="R42" s="6" t="s">
        <v>454</v>
      </c>
      <c r="S42" s="35">
        <v>46050</v>
      </c>
      <c r="T42" s="27" t="s">
        <v>81</v>
      </c>
      <c r="U42" s="36" t="s">
        <v>40</v>
      </c>
      <c r="V42" s="12">
        <f t="shared" si="0"/>
        <v>79</v>
      </c>
      <c r="W42" s="5">
        <v>89</v>
      </c>
      <c r="X42" s="12">
        <v>64</v>
      </c>
      <c r="Y42" s="8" t="s">
        <v>397</v>
      </c>
      <c r="Z42" s="12">
        <v>15</v>
      </c>
    </row>
    <row r="43" spans="1:26" x14ac:dyDescent="0.5">
      <c r="A43" s="2" t="s">
        <v>455</v>
      </c>
      <c r="B43" s="2" t="s">
        <v>26</v>
      </c>
      <c r="C43" s="6" t="s">
        <v>460</v>
      </c>
      <c r="D43" s="24" t="s">
        <v>461</v>
      </c>
      <c r="E43" s="2" t="s">
        <v>456</v>
      </c>
      <c r="F43" s="4" t="s">
        <v>457</v>
      </c>
      <c r="G43" s="5">
        <v>64</v>
      </c>
      <c r="H43" s="6" t="s">
        <v>458</v>
      </c>
      <c r="I43" s="124" t="s">
        <v>459</v>
      </c>
      <c r="J43" s="8"/>
      <c r="K43" s="8"/>
      <c r="L43" s="6"/>
      <c r="M43" s="9"/>
      <c r="N43" s="6" t="s">
        <v>197</v>
      </c>
      <c r="O43" s="6" t="s">
        <v>462</v>
      </c>
      <c r="P43" s="10" t="s">
        <v>463</v>
      </c>
      <c r="Q43" s="6"/>
      <c r="R43" s="6" t="s">
        <v>464</v>
      </c>
      <c r="S43" s="11" t="s">
        <v>465</v>
      </c>
      <c r="T43" s="6" t="s">
        <v>39</v>
      </c>
      <c r="U43" s="8" t="s">
        <v>40</v>
      </c>
      <c r="V43" s="12">
        <f t="shared" si="0"/>
        <v>64</v>
      </c>
      <c r="W43" s="5">
        <v>74</v>
      </c>
      <c r="X43" s="12">
        <v>47</v>
      </c>
      <c r="Y43" s="8" t="s">
        <v>466</v>
      </c>
      <c r="Z43" s="12">
        <v>17</v>
      </c>
    </row>
    <row r="44" spans="1:26" x14ac:dyDescent="0.5">
      <c r="A44" s="2" t="s">
        <v>467</v>
      </c>
      <c r="B44" s="2" t="s">
        <v>26</v>
      </c>
      <c r="C44" s="6" t="s">
        <v>472</v>
      </c>
      <c r="D44" s="24" t="s">
        <v>473</v>
      </c>
      <c r="E44" s="2" t="s">
        <v>468</v>
      </c>
      <c r="F44" s="4" t="s">
        <v>469</v>
      </c>
      <c r="G44" s="5">
        <v>64</v>
      </c>
      <c r="H44" s="6" t="s">
        <v>470</v>
      </c>
      <c r="I44" s="124" t="s">
        <v>471</v>
      </c>
      <c r="J44" s="8"/>
      <c r="K44" s="8"/>
      <c r="L44" s="6"/>
      <c r="M44" s="9"/>
      <c r="N44" s="6" t="s">
        <v>35</v>
      </c>
      <c r="O44" s="6" t="s">
        <v>474</v>
      </c>
      <c r="P44" s="10" t="s">
        <v>475</v>
      </c>
      <c r="Q44" s="6"/>
      <c r="R44" s="6" t="s">
        <v>476</v>
      </c>
      <c r="S44" s="11">
        <v>46080</v>
      </c>
      <c r="T44" s="27" t="s">
        <v>81</v>
      </c>
      <c r="U44" s="8" t="s">
        <v>40</v>
      </c>
      <c r="V44" s="12">
        <f t="shared" si="0"/>
        <v>64</v>
      </c>
      <c r="W44" s="5">
        <v>81</v>
      </c>
      <c r="X44" s="12">
        <v>40</v>
      </c>
      <c r="Y44" s="8" t="s">
        <v>295</v>
      </c>
      <c r="Z44" s="12">
        <v>24</v>
      </c>
    </row>
    <row r="45" spans="1:26" x14ac:dyDescent="0.5">
      <c r="A45" s="2" t="s">
        <v>477</v>
      </c>
      <c r="B45" s="2" t="s">
        <v>26</v>
      </c>
      <c r="C45" s="6" t="s">
        <v>482</v>
      </c>
      <c r="D45" s="24" t="s">
        <v>483</v>
      </c>
      <c r="E45" s="2" t="s">
        <v>478</v>
      </c>
      <c r="F45" s="4" t="s">
        <v>479</v>
      </c>
      <c r="G45" s="5">
        <v>89</v>
      </c>
      <c r="H45" s="6" t="s">
        <v>480</v>
      </c>
      <c r="I45" s="23" t="s">
        <v>481</v>
      </c>
      <c r="J45" s="8"/>
      <c r="K45" s="8"/>
      <c r="L45" s="6"/>
      <c r="M45" s="9"/>
      <c r="N45" s="6" t="s">
        <v>35</v>
      </c>
      <c r="O45" s="6" t="s">
        <v>484</v>
      </c>
      <c r="P45" s="10" t="s">
        <v>485</v>
      </c>
      <c r="Q45" s="6"/>
      <c r="R45" s="6" t="s">
        <v>486</v>
      </c>
      <c r="S45" s="11">
        <v>46057</v>
      </c>
      <c r="T45" s="24" t="s">
        <v>81</v>
      </c>
      <c r="U45" s="8" t="s">
        <v>40</v>
      </c>
      <c r="V45" s="12">
        <f t="shared" si="0"/>
        <v>89</v>
      </c>
      <c r="W45" s="5">
        <v>112</v>
      </c>
      <c r="X45" s="12">
        <v>67</v>
      </c>
      <c r="Y45" s="8" t="s">
        <v>487</v>
      </c>
      <c r="Z45" s="12">
        <v>22</v>
      </c>
    </row>
    <row r="46" spans="1:26" x14ac:dyDescent="0.5">
      <c r="A46" s="2" t="s">
        <v>488</v>
      </c>
      <c r="B46" s="2" t="s">
        <v>26</v>
      </c>
      <c r="C46" s="6" t="s">
        <v>493</v>
      </c>
      <c r="D46" s="24" t="s">
        <v>321</v>
      </c>
      <c r="E46" s="2" t="s">
        <v>489</v>
      </c>
      <c r="F46" s="4" t="s">
        <v>490</v>
      </c>
      <c r="G46" s="5">
        <v>87</v>
      </c>
      <c r="H46" s="6" t="s">
        <v>491</v>
      </c>
      <c r="I46" s="124" t="s">
        <v>492</v>
      </c>
      <c r="J46" s="8"/>
      <c r="K46" s="8"/>
      <c r="L46" s="6"/>
      <c r="M46" s="9"/>
      <c r="N46" s="6" t="s">
        <v>35</v>
      </c>
      <c r="O46" s="6" t="s">
        <v>494</v>
      </c>
      <c r="P46" s="10" t="s">
        <v>495</v>
      </c>
      <c r="Q46" s="6"/>
      <c r="R46" s="6" t="s">
        <v>364</v>
      </c>
      <c r="S46" s="11">
        <v>44077</v>
      </c>
      <c r="T46" s="6" t="s">
        <v>39</v>
      </c>
      <c r="U46" s="8" t="s">
        <v>188</v>
      </c>
      <c r="V46" s="12">
        <f t="shared" si="0"/>
        <v>87</v>
      </c>
      <c r="W46" s="5">
        <v>97</v>
      </c>
      <c r="X46" s="12">
        <v>67</v>
      </c>
      <c r="Y46" s="8" t="s">
        <v>496</v>
      </c>
      <c r="Z46" s="12">
        <v>20</v>
      </c>
    </row>
    <row r="47" spans="1:26" x14ac:dyDescent="0.5">
      <c r="A47" s="2" t="s">
        <v>497</v>
      </c>
      <c r="B47" s="2" t="s">
        <v>26</v>
      </c>
      <c r="C47" s="6" t="s">
        <v>502</v>
      </c>
      <c r="D47" s="24" t="s">
        <v>503</v>
      </c>
      <c r="E47" s="2" t="s">
        <v>498</v>
      </c>
      <c r="F47" s="4" t="s">
        <v>499</v>
      </c>
      <c r="G47" s="5">
        <v>80</v>
      </c>
      <c r="H47" s="6" t="s">
        <v>500</v>
      </c>
      <c r="I47" s="127" t="s">
        <v>501</v>
      </c>
      <c r="J47" s="8"/>
      <c r="K47" s="8"/>
      <c r="L47" s="6"/>
      <c r="M47" s="9"/>
      <c r="N47" s="6" t="s">
        <v>184</v>
      </c>
      <c r="O47" s="6" t="s">
        <v>504</v>
      </c>
      <c r="P47" s="10" t="s">
        <v>505</v>
      </c>
      <c r="Q47" s="6"/>
      <c r="R47" s="6" t="s">
        <v>506</v>
      </c>
      <c r="S47" s="11" t="s">
        <v>507</v>
      </c>
      <c r="T47" s="6" t="s">
        <v>81</v>
      </c>
      <c r="U47" s="8" t="s">
        <v>40</v>
      </c>
      <c r="V47" s="12">
        <f t="shared" si="0"/>
        <v>80</v>
      </c>
      <c r="W47" s="5">
        <v>84</v>
      </c>
      <c r="X47" s="12">
        <v>60</v>
      </c>
      <c r="Y47" s="8" t="s">
        <v>397</v>
      </c>
      <c r="Z47" s="12">
        <v>20</v>
      </c>
    </row>
    <row r="48" spans="1:26" x14ac:dyDescent="0.5">
      <c r="A48" s="2" t="s">
        <v>508</v>
      </c>
      <c r="B48" s="2" t="s">
        <v>26</v>
      </c>
      <c r="C48" s="6" t="s">
        <v>513</v>
      </c>
      <c r="D48" s="24" t="s">
        <v>514</v>
      </c>
      <c r="E48" s="2" t="s">
        <v>509</v>
      </c>
      <c r="F48" s="4" t="s">
        <v>510</v>
      </c>
      <c r="G48" s="5">
        <v>59</v>
      </c>
      <c r="H48" s="6" t="s">
        <v>511</v>
      </c>
      <c r="I48" s="23" t="s">
        <v>512</v>
      </c>
      <c r="J48" s="8"/>
      <c r="K48" s="8"/>
      <c r="L48" s="6"/>
      <c r="M48" s="9"/>
      <c r="N48" s="6" t="s">
        <v>184</v>
      </c>
      <c r="O48" s="6" t="s">
        <v>515</v>
      </c>
      <c r="P48" s="10" t="s">
        <v>516</v>
      </c>
      <c r="Q48" s="6"/>
      <c r="R48" s="6" t="s">
        <v>517</v>
      </c>
      <c r="S48" s="11">
        <v>45979</v>
      </c>
      <c r="T48" s="6" t="s">
        <v>81</v>
      </c>
      <c r="U48" s="8" t="s">
        <v>40</v>
      </c>
      <c r="V48" s="12">
        <f t="shared" si="0"/>
        <v>59</v>
      </c>
      <c r="W48" s="5">
        <v>70</v>
      </c>
      <c r="X48" s="12">
        <v>37</v>
      </c>
      <c r="Y48" s="8" t="s">
        <v>387</v>
      </c>
      <c r="Z48" s="12">
        <v>22</v>
      </c>
    </row>
    <row r="49" spans="1:26" x14ac:dyDescent="0.5">
      <c r="A49" s="2" t="s">
        <v>518</v>
      </c>
      <c r="B49" s="2" t="s">
        <v>26</v>
      </c>
      <c r="C49" s="6" t="s">
        <v>523</v>
      </c>
      <c r="D49" s="24" t="s">
        <v>524</v>
      </c>
      <c r="E49" s="2" t="s">
        <v>519</v>
      </c>
      <c r="F49" s="4" t="s">
        <v>520</v>
      </c>
      <c r="G49" s="5">
        <v>24</v>
      </c>
      <c r="H49" s="6" t="s">
        <v>521</v>
      </c>
      <c r="I49" s="7" t="s">
        <v>522</v>
      </c>
      <c r="J49" s="8"/>
      <c r="K49" s="8"/>
      <c r="L49" s="6"/>
      <c r="M49" s="9"/>
      <c r="N49" s="6" t="s">
        <v>89</v>
      </c>
      <c r="O49" s="6" t="s">
        <v>525</v>
      </c>
      <c r="P49" s="10" t="s">
        <v>526</v>
      </c>
      <c r="Q49" s="6"/>
      <c r="R49" s="6" t="s">
        <v>527</v>
      </c>
      <c r="S49" s="11">
        <v>45908</v>
      </c>
      <c r="T49" s="6" t="s">
        <v>39</v>
      </c>
      <c r="U49" s="8" t="s">
        <v>40</v>
      </c>
      <c r="V49" s="12">
        <f t="shared" si="0"/>
        <v>24</v>
      </c>
      <c r="W49" s="5">
        <v>24</v>
      </c>
      <c r="X49" s="12">
        <v>24</v>
      </c>
      <c r="Y49" s="8" t="s">
        <v>528</v>
      </c>
      <c r="Z49" s="12">
        <v>0</v>
      </c>
    </row>
    <row r="50" spans="1:26" x14ac:dyDescent="0.5">
      <c r="A50" s="2" t="s">
        <v>529</v>
      </c>
      <c r="B50" s="2" t="s">
        <v>26</v>
      </c>
      <c r="C50" s="6" t="s">
        <v>534</v>
      </c>
      <c r="D50" s="24" t="s">
        <v>535</v>
      </c>
      <c r="E50" s="2" t="s">
        <v>530</v>
      </c>
      <c r="F50" s="4" t="s">
        <v>531</v>
      </c>
      <c r="G50" s="5">
        <v>42</v>
      </c>
      <c r="H50" s="6" t="s">
        <v>532</v>
      </c>
      <c r="I50" s="23" t="s">
        <v>533</v>
      </c>
      <c r="J50" s="8"/>
      <c r="K50" s="8"/>
      <c r="L50" s="6"/>
      <c r="M50" s="9"/>
      <c r="N50" s="6" t="s">
        <v>197</v>
      </c>
      <c r="O50" s="6" t="s">
        <v>536</v>
      </c>
      <c r="P50" s="10"/>
      <c r="Q50" s="6"/>
      <c r="R50" s="6" t="s">
        <v>537</v>
      </c>
      <c r="S50" s="11">
        <v>45749</v>
      </c>
      <c r="T50" s="6" t="s">
        <v>39</v>
      </c>
      <c r="U50" s="8" t="s">
        <v>40</v>
      </c>
      <c r="V50" s="12">
        <f t="shared" si="0"/>
        <v>42</v>
      </c>
      <c r="W50" s="5">
        <v>50</v>
      </c>
      <c r="X50" s="12">
        <v>23</v>
      </c>
      <c r="Y50" s="8" t="s">
        <v>538</v>
      </c>
      <c r="Z50" s="12">
        <v>19</v>
      </c>
    </row>
    <row r="51" spans="1:26" x14ac:dyDescent="0.5">
      <c r="A51" s="2" t="s">
        <v>539</v>
      </c>
      <c r="B51" s="2" t="s">
        <v>26</v>
      </c>
      <c r="C51" s="6" t="s">
        <v>544</v>
      </c>
      <c r="D51" s="24" t="s">
        <v>332</v>
      </c>
      <c r="E51" s="2" t="s">
        <v>540</v>
      </c>
      <c r="F51" s="4" t="s">
        <v>541</v>
      </c>
      <c r="G51" s="5">
        <v>35</v>
      </c>
      <c r="H51" s="6" t="s">
        <v>542</v>
      </c>
      <c r="I51" s="127" t="s">
        <v>543</v>
      </c>
      <c r="J51" s="8"/>
      <c r="K51" s="8"/>
      <c r="L51" s="6"/>
      <c r="M51" s="9"/>
      <c r="N51" s="6" t="s">
        <v>35</v>
      </c>
      <c r="O51" s="6" t="s">
        <v>545</v>
      </c>
      <c r="P51" s="10" t="s">
        <v>546</v>
      </c>
      <c r="Q51" s="6"/>
      <c r="R51" s="6" t="s">
        <v>547</v>
      </c>
      <c r="S51" s="11">
        <v>46106</v>
      </c>
      <c r="T51" s="6" t="s">
        <v>39</v>
      </c>
      <c r="U51" s="8" t="s">
        <v>40</v>
      </c>
      <c r="V51" s="12">
        <f t="shared" si="0"/>
        <v>35</v>
      </c>
      <c r="W51" s="5">
        <v>35</v>
      </c>
      <c r="X51" s="12">
        <v>23</v>
      </c>
      <c r="Y51" s="8">
        <v>23</v>
      </c>
      <c r="Z51" s="12">
        <v>12</v>
      </c>
    </row>
    <row r="52" spans="1:26" ht="39.6" x14ac:dyDescent="0.5">
      <c r="A52" s="2" t="s">
        <v>548</v>
      </c>
      <c r="B52" s="2" t="s">
        <v>26</v>
      </c>
      <c r="C52" s="6" t="s">
        <v>553</v>
      </c>
      <c r="D52" s="24" t="s">
        <v>251</v>
      </c>
      <c r="E52" s="2" t="s">
        <v>549</v>
      </c>
      <c r="F52" s="4" t="s">
        <v>550</v>
      </c>
      <c r="G52" s="5">
        <v>63</v>
      </c>
      <c r="H52" s="6" t="s">
        <v>551</v>
      </c>
      <c r="I52" s="124" t="s">
        <v>552</v>
      </c>
      <c r="J52" s="8"/>
      <c r="K52" s="8"/>
      <c r="L52" s="6"/>
      <c r="M52" s="9"/>
      <c r="N52" s="6" t="s">
        <v>184</v>
      </c>
      <c r="O52" s="6" t="s">
        <v>554</v>
      </c>
      <c r="P52" s="10" t="s">
        <v>555</v>
      </c>
      <c r="Q52" s="6"/>
      <c r="R52" s="6" t="s">
        <v>556</v>
      </c>
      <c r="S52" s="11">
        <v>46197</v>
      </c>
      <c r="T52" s="6" t="s">
        <v>39</v>
      </c>
      <c r="U52" s="8" t="s">
        <v>40</v>
      </c>
      <c r="V52" s="12">
        <f t="shared" si="0"/>
        <v>63</v>
      </c>
      <c r="W52" s="5">
        <v>70</v>
      </c>
      <c r="X52" s="12">
        <v>0</v>
      </c>
      <c r="Y52" s="8" t="s">
        <v>41</v>
      </c>
      <c r="Z52" s="12">
        <v>63</v>
      </c>
    </row>
    <row r="53" spans="1:26" ht="79.2" x14ac:dyDescent="0.5">
      <c r="A53" s="2" t="s">
        <v>557</v>
      </c>
      <c r="B53" s="2" t="s">
        <v>26</v>
      </c>
      <c r="C53" s="6" t="s">
        <v>562</v>
      </c>
      <c r="D53" s="24" t="s">
        <v>110</v>
      </c>
      <c r="E53" s="2" t="s">
        <v>558</v>
      </c>
      <c r="F53" s="4" t="s">
        <v>559</v>
      </c>
      <c r="G53" s="5">
        <v>48</v>
      </c>
      <c r="H53" s="6" t="s">
        <v>560</v>
      </c>
      <c r="I53" s="38" t="s">
        <v>561</v>
      </c>
      <c r="J53" s="8"/>
      <c r="K53" s="8"/>
      <c r="L53" s="6"/>
      <c r="M53" s="9"/>
      <c r="N53" s="6" t="s">
        <v>51</v>
      </c>
      <c r="O53" s="6" t="s">
        <v>563</v>
      </c>
      <c r="P53" s="10" t="s">
        <v>564</v>
      </c>
      <c r="Q53" s="6" t="s">
        <v>565</v>
      </c>
      <c r="R53" s="6" t="s">
        <v>566</v>
      </c>
      <c r="S53" s="11">
        <v>46147</v>
      </c>
      <c r="T53" s="6" t="s">
        <v>39</v>
      </c>
      <c r="U53" s="8" t="s">
        <v>188</v>
      </c>
      <c r="V53" s="12">
        <f t="shared" si="0"/>
        <v>48</v>
      </c>
      <c r="W53" s="5">
        <v>54</v>
      </c>
      <c r="X53" s="12">
        <v>0</v>
      </c>
      <c r="Y53" s="8" t="s">
        <v>41</v>
      </c>
      <c r="Z53" s="12">
        <v>48</v>
      </c>
    </row>
    <row r="54" spans="1:26" ht="59.4" x14ac:dyDescent="0.5">
      <c r="A54" s="2" t="s">
        <v>567</v>
      </c>
      <c r="B54" s="2" t="s">
        <v>26</v>
      </c>
      <c r="C54" s="6" t="s">
        <v>572</v>
      </c>
      <c r="D54" s="24" t="s">
        <v>153</v>
      </c>
      <c r="E54" s="2" t="s">
        <v>568</v>
      </c>
      <c r="F54" s="4" t="s">
        <v>569</v>
      </c>
      <c r="G54" s="5">
        <v>48</v>
      </c>
      <c r="H54" s="6" t="s">
        <v>570</v>
      </c>
      <c r="I54" s="7" t="s">
        <v>571</v>
      </c>
      <c r="J54" s="8"/>
      <c r="K54" s="8"/>
      <c r="L54" s="6"/>
      <c r="M54" s="9"/>
      <c r="N54" s="6" t="s">
        <v>35</v>
      </c>
      <c r="O54" s="6"/>
      <c r="P54" s="10" t="s">
        <v>573</v>
      </c>
      <c r="Q54" s="6" t="s">
        <v>574</v>
      </c>
      <c r="R54" s="6" t="s">
        <v>575</v>
      </c>
      <c r="S54" s="11">
        <v>45372</v>
      </c>
      <c r="T54" s="6" t="s">
        <v>39</v>
      </c>
      <c r="U54" s="8" t="s">
        <v>40</v>
      </c>
      <c r="V54" s="12">
        <f t="shared" si="0"/>
        <v>48</v>
      </c>
      <c r="W54" s="5">
        <v>48</v>
      </c>
      <c r="X54" s="12">
        <v>0</v>
      </c>
      <c r="Y54" s="8" t="s">
        <v>41</v>
      </c>
      <c r="Z54" s="12">
        <v>48</v>
      </c>
    </row>
    <row r="55" spans="1:26" x14ac:dyDescent="0.5">
      <c r="A55" s="2" t="s">
        <v>576</v>
      </c>
      <c r="B55" s="2" t="s">
        <v>26</v>
      </c>
      <c r="C55" s="6" t="s">
        <v>581</v>
      </c>
      <c r="D55" s="24" t="s">
        <v>582</v>
      </c>
      <c r="E55" s="2" t="s">
        <v>577</v>
      </c>
      <c r="F55" s="4" t="s">
        <v>578</v>
      </c>
      <c r="G55" s="5">
        <v>54</v>
      </c>
      <c r="H55" s="6" t="s">
        <v>579</v>
      </c>
      <c r="I55" s="23" t="s">
        <v>580</v>
      </c>
      <c r="J55" s="8"/>
      <c r="K55" s="8"/>
      <c r="L55" s="6"/>
      <c r="M55" s="9"/>
      <c r="N55" s="6" t="s">
        <v>272</v>
      </c>
      <c r="O55" s="6"/>
      <c r="P55" s="10" t="s">
        <v>583</v>
      </c>
      <c r="Q55" s="6"/>
      <c r="R55" s="6" t="s">
        <v>556</v>
      </c>
      <c r="S55" s="11">
        <v>45800</v>
      </c>
      <c r="T55" s="6" t="s">
        <v>39</v>
      </c>
      <c r="U55" s="8" t="s">
        <v>40</v>
      </c>
      <c r="V55" s="12">
        <f t="shared" si="0"/>
        <v>54</v>
      </c>
      <c r="W55" s="5">
        <v>60</v>
      </c>
      <c r="X55" s="12">
        <v>0</v>
      </c>
      <c r="Y55" s="8" t="s">
        <v>41</v>
      </c>
      <c r="Z55" s="12">
        <v>54</v>
      </c>
    </row>
    <row r="56" spans="1:26" x14ac:dyDescent="0.5">
      <c r="A56" s="2" t="s">
        <v>584</v>
      </c>
      <c r="B56" s="2" t="s">
        <v>26</v>
      </c>
      <c r="C56" s="6" t="s">
        <v>589</v>
      </c>
      <c r="D56" s="24" t="s">
        <v>590</v>
      </c>
      <c r="E56" s="2" t="s">
        <v>585</v>
      </c>
      <c r="F56" s="4" t="s">
        <v>586</v>
      </c>
      <c r="G56" s="5">
        <v>48</v>
      </c>
      <c r="H56" s="6" t="s">
        <v>587</v>
      </c>
      <c r="I56" s="23" t="s">
        <v>588</v>
      </c>
      <c r="J56" s="8"/>
      <c r="K56" s="8"/>
      <c r="L56" s="6"/>
      <c r="M56" s="9"/>
      <c r="N56" s="6" t="s">
        <v>51</v>
      </c>
      <c r="O56" s="6" t="s">
        <v>591</v>
      </c>
      <c r="P56" s="10" t="s">
        <v>592</v>
      </c>
      <c r="Q56" s="6"/>
      <c r="R56" s="6" t="s">
        <v>556</v>
      </c>
      <c r="S56" s="11">
        <v>45888</v>
      </c>
      <c r="T56" s="6" t="s">
        <v>39</v>
      </c>
      <c r="U56" s="8" t="s">
        <v>40</v>
      </c>
      <c r="V56" s="12">
        <f t="shared" si="0"/>
        <v>48</v>
      </c>
      <c r="W56" s="5">
        <v>54</v>
      </c>
      <c r="X56" s="12">
        <v>0</v>
      </c>
      <c r="Y56" s="8" t="s">
        <v>41</v>
      </c>
      <c r="Z56" s="12">
        <v>48</v>
      </c>
    </row>
    <row r="57" spans="1:26" x14ac:dyDescent="0.5">
      <c r="A57" s="2" t="s">
        <v>593</v>
      </c>
      <c r="B57" s="2" t="s">
        <v>26</v>
      </c>
      <c r="C57" s="6" t="s">
        <v>598</v>
      </c>
      <c r="D57" s="24" t="s">
        <v>599</v>
      </c>
      <c r="E57" s="2" t="s">
        <v>594</v>
      </c>
      <c r="F57" s="4" t="s">
        <v>595</v>
      </c>
      <c r="G57" s="5">
        <v>48</v>
      </c>
      <c r="H57" s="6" t="s">
        <v>596</v>
      </c>
      <c r="I57" s="23" t="s">
        <v>597</v>
      </c>
      <c r="J57" s="8"/>
      <c r="K57" s="8"/>
      <c r="L57" s="6"/>
      <c r="M57" s="9"/>
      <c r="N57" s="6" t="s">
        <v>35</v>
      </c>
      <c r="O57" s="6" t="s">
        <v>600</v>
      </c>
      <c r="P57" s="10" t="s">
        <v>601</v>
      </c>
      <c r="Q57" s="6"/>
      <c r="R57" s="6" t="s">
        <v>556</v>
      </c>
      <c r="S57" s="11">
        <v>46050</v>
      </c>
      <c r="T57" s="6" t="s">
        <v>39</v>
      </c>
      <c r="U57" s="8" t="s">
        <v>40</v>
      </c>
      <c r="V57" s="12">
        <f t="shared" si="0"/>
        <v>48</v>
      </c>
      <c r="W57" s="5">
        <v>54</v>
      </c>
      <c r="X57" s="12">
        <v>0</v>
      </c>
      <c r="Y57" s="8" t="s">
        <v>41</v>
      </c>
      <c r="Z57" s="12">
        <v>48</v>
      </c>
    </row>
    <row r="58" spans="1:26" x14ac:dyDescent="0.5">
      <c r="A58" s="2" t="s">
        <v>602</v>
      </c>
      <c r="B58" s="2" t="s">
        <v>26</v>
      </c>
      <c r="C58" s="6" t="s">
        <v>607</v>
      </c>
      <c r="D58" s="24" t="s">
        <v>608</v>
      </c>
      <c r="E58" s="2" t="s">
        <v>603</v>
      </c>
      <c r="F58" s="4" t="s">
        <v>604</v>
      </c>
      <c r="G58" s="5">
        <v>48</v>
      </c>
      <c r="H58" s="6" t="s">
        <v>605</v>
      </c>
      <c r="I58" s="37" t="s">
        <v>606</v>
      </c>
      <c r="J58" s="8"/>
      <c r="K58" s="8"/>
      <c r="L58" s="6"/>
      <c r="M58" s="9"/>
      <c r="N58" s="6" t="s">
        <v>35</v>
      </c>
      <c r="O58" s="6" t="s">
        <v>609</v>
      </c>
      <c r="P58" s="10" t="s">
        <v>610</v>
      </c>
      <c r="Q58" s="6"/>
      <c r="R58" s="6" t="s">
        <v>611</v>
      </c>
      <c r="S58" s="11">
        <v>45750</v>
      </c>
      <c r="T58" s="6" t="s">
        <v>39</v>
      </c>
      <c r="U58" s="8" t="s">
        <v>40</v>
      </c>
      <c r="V58" s="12">
        <f t="shared" si="0"/>
        <v>48</v>
      </c>
      <c r="W58" s="5">
        <v>56</v>
      </c>
      <c r="X58" s="12">
        <v>0</v>
      </c>
      <c r="Y58" s="8" t="s">
        <v>41</v>
      </c>
      <c r="Z58" s="12">
        <v>48</v>
      </c>
    </row>
    <row r="59" spans="1:26" x14ac:dyDescent="0.5">
      <c r="A59" s="2" t="s">
        <v>612</v>
      </c>
      <c r="B59" s="2" t="s">
        <v>26</v>
      </c>
      <c r="C59" s="6" t="s">
        <v>617</v>
      </c>
      <c r="D59" s="24" t="s">
        <v>524</v>
      </c>
      <c r="E59" s="2" t="s">
        <v>613</v>
      </c>
      <c r="F59" s="4" t="s">
        <v>614</v>
      </c>
      <c r="G59" s="5">
        <v>64</v>
      </c>
      <c r="H59" s="6" t="s">
        <v>615</v>
      </c>
      <c r="I59" s="23" t="s">
        <v>616</v>
      </c>
      <c r="J59" s="8"/>
      <c r="K59" s="8"/>
      <c r="L59" s="6"/>
      <c r="M59" s="9"/>
      <c r="N59" s="6" t="s">
        <v>89</v>
      </c>
      <c r="O59" s="6" t="s">
        <v>618</v>
      </c>
      <c r="P59" s="10" t="s">
        <v>619</v>
      </c>
      <c r="Q59" s="6"/>
      <c r="R59" s="6" t="s">
        <v>620</v>
      </c>
      <c r="S59" s="11">
        <v>45838</v>
      </c>
      <c r="T59" s="6" t="s">
        <v>39</v>
      </c>
      <c r="U59" s="8" t="s">
        <v>40</v>
      </c>
      <c r="V59" s="12">
        <f t="shared" si="0"/>
        <v>64</v>
      </c>
      <c r="W59" s="5">
        <v>72</v>
      </c>
      <c r="X59" s="12">
        <v>0</v>
      </c>
      <c r="Y59" s="8" t="s">
        <v>41</v>
      </c>
      <c r="Z59" s="12">
        <v>64</v>
      </c>
    </row>
    <row r="60" spans="1:26" x14ac:dyDescent="0.5">
      <c r="A60" s="2" t="s">
        <v>621</v>
      </c>
      <c r="B60" s="2" t="s">
        <v>26</v>
      </c>
      <c r="C60" s="6" t="s">
        <v>626</v>
      </c>
      <c r="D60" s="24" t="s">
        <v>627</v>
      </c>
      <c r="E60" s="2" t="s">
        <v>622</v>
      </c>
      <c r="F60" s="4" t="s">
        <v>623</v>
      </c>
      <c r="G60" s="5">
        <v>62</v>
      </c>
      <c r="H60" s="6" t="s">
        <v>624</v>
      </c>
      <c r="I60" s="16" t="s">
        <v>625</v>
      </c>
      <c r="J60" s="8"/>
      <c r="K60" s="8"/>
      <c r="L60" s="6"/>
      <c r="M60" s="9"/>
      <c r="N60" s="6" t="s">
        <v>35</v>
      </c>
      <c r="O60" s="6" t="s">
        <v>628</v>
      </c>
      <c r="P60" s="10" t="s">
        <v>629</v>
      </c>
      <c r="Q60" s="6"/>
      <c r="R60" s="6" t="s">
        <v>630</v>
      </c>
      <c r="S60" s="11">
        <v>45750</v>
      </c>
      <c r="T60" s="6" t="s">
        <v>39</v>
      </c>
      <c r="U60" s="8" t="s">
        <v>40</v>
      </c>
      <c r="V60" s="12">
        <f t="shared" si="0"/>
        <v>62</v>
      </c>
      <c r="W60" s="5">
        <v>62</v>
      </c>
      <c r="X60" s="12">
        <v>62</v>
      </c>
      <c r="Y60" s="8" t="s">
        <v>114</v>
      </c>
      <c r="Z60" s="12">
        <v>0</v>
      </c>
    </row>
    <row r="61" spans="1:26" ht="59.4" x14ac:dyDescent="0.5">
      <c r="A61" s="2" t="s">
        <v>631</v>
      </c>
      <c r="B61" s="2" t="s">
        <v>26</v>
      </c>
      <c r="C61" s="6" t="s">
        <v>636</v>
      </c>
      <c r="D61" s="24" t="s">
        <v>637</v>
      </c>
      <c r="E61" s="2" t="s">
        <v>632</v>
      </c>
      <c r="F61" s="4" t="s">
        <v>633</v>
      </c>
      <c r="G61" s="5">
        <v>90</v>
      </c>
      <c r="H61" s="6" t="s">
        <v>634</v>
      </c>
      <c r="I61" s="23" t="s">
        <v>635</v>
      </c>
      <c r="J61" s="8"/>
      <c r="K61" s="8"/>
      <c r="L61" s="6"/>
      <c r="M61" s="9"/>
      <c r="N61" s="6" t="s">
        <v>35</v>
      </c>
      <c r="O61" s="6" t="s">
        <v>638</v>
      </c>
      <c r="P61" s="10" t="s">
        <v>639</v>
      </c>
      <c r="Q61" s="6" t="s">
        <v>640</v>
      </c>
      <c r="R61" s="6" t="s">
        <v>641</v>
      </c>
      <c r="S61" s="11">
        <v>46062</v>
      </c>
      <c r="T61" s="6" t="s">
        <v>81</v>
      </c>
      <c r="U61" s="8" t="s">
        <v>40</v>
      </c>
      <c r="V61" s="12">
        <f t="shared" si="0"/>
        <v>90</v>
      </c>
      <c r="W61" s="5">
        <v>93</v>
      </c>
      <c r="X61" s="12">
        <v>60</v>
      </c>
      <c r="Y61" s="8" t="s">
        <v>114</v>
      </c>
      <c r="Z61" s="12">
        <v>30</v>
      </c>
    </row>
    <row r="62" spans="1:26" x14ac:dyDescent="0.5">
      <c r="A62" s="2" t="s">
        <v>642</v>
      </c>
      <c r="B62" s="2" t="s">
        <v>26</v>
      </c>
      <c r="C62" s="6" t="s">
        <v>647</v>
      </c>
      <c r="D62" s="24" t="s">
        <v>648</v>
      </c>
      <c r="E62" s="2" t="s">
        <v>643</v>
      </c>
      <c r="F62" s="4" t="s">
        <v>644</v>
      </c>
      <c r="G62" s="5">
        <v>65</v>
      </c>
      <c r="H62" s="6" t="s">
        <v>645</v>
      </c>
      <c r="I62" s="7" t="s">
        <v>646</v>
      </c>
      <c r="J62" s="8"/>
      <c r="K62" s="8"/>
      <c r="L62" s="6"/>
      <c r="M62" s="9"/>
      <c r="N62" s="6" t="s">
        <v>89</v>
      </c>
      <c r="O62" s="6" t="s">
        <v>649</v>
      </c>
      <c r="P62" s="10" t="s">
        <v>650</v>
      </c>
      <c r="Q62" s="6"/>
      <c r="R62" s="6" t="s">
        <v>651</v>
      </c>
      <c r="S62" s="11">
        <v>44764</v>
      </c>
      <c r="T62" s="6" t="s">
        <v>39</v>
      </c>
      <c r="U62" s="8" t="s">
        <v>40</v>
      </c>
      <c r="V62" s="12">
        <f t="shared" si="0"/>
        <v>65</v>
      </c>
      <c r="W62" s="5">
        <v>69</v>
      </c>
      <c r="X62" s="12">
        <v>40</v>
      </c>
      <c r="Y62" s="8" t="s">
        <v>387</v>
      </c>
      <c r="Z62" s="12">
        <v>25</v>
      </c>
    </row>
    <row r="63" spans="1:26" x14ac:dyDescent="0.5">
      <c r="A63" s="2" t="s">
        <v>652</v>
      </c>
      <c r="B63" s="2" t="s">
        <v>26</v>
      </c>
      <c r="C63" s="6" t="s">
        <v>657</v>
      </c>
      <c r="D63" s="24" t="s">
        <v>343</v>
      </c>
      <c r="E63" s="2" t="s">
        <v>653</v>
      </c>
      <c r="F63" s="4" t="s">
        <v>654</v>
      </c>
      <c r="G63" s="5">
        <v>93</v>
      </c>
      <c r="H63" s="6" t="s">
        <v>655</v>
      </c>
      <c r="I63" s="16" t="s">
        <v>656</v>
      </c>
      <c r="J63" s="8"/>
      <c r="K63" s="8"/>
      <c r="L63" s="6"/>
      <c r="M63" s="9"/>
      <c r="N63" s="6" t="s">
        <v>35</v>
      </c>
      <c r="O63" s="6" t="s">
        <v>658</v>
      </c>
      <c r="P63" s="10" t="s">
        <v>659</v>
      </c>
      <c r="Q63" s="6"/>
      <c r="R63" s="6" t="s">
        <v>660</v>
      </c>
      <c r="S63" s="11">
        <v>45981</v>
      </c>
      <c r="T63" s="6" t="s">
        <v>39</v>
      </c>
      <c r="U63" s="8" t="s">
        <v>40</v>
      </c>
      <c r="V63" s="12">
        <f t="shared" si="0"/>
        <v>93</v>
      </c>
      <c r="W63" s="5">
        <v>93</v>
      </c>
      <c r="X63" s="12">
        <v>66</v>
      </c>
      <c r="Y63" s="8" t="s">
        <v>661</v>
      </c>
      <c r="Z63" s="12">
        <v>27</v>
      </c>
    </row>
    <row r="64" spans="1:26" x14ac:dyDescent="0.5">
      <c r="A64" s="2" t="s">
        <v>662</v>
      </c>
      <c r="B64" s="2" t="s">
        <v>26</v>
      </c>
      <c r="C64" s="6" t="s">
        <v>667</v>
      </c>
      <c r="D64" s="24" t="s">
        <v>503</v>
      </c>
      <c r="E64" s="2" t="s">
        <v>663</v>
      </c>
      <c r="F64" s="4" t="s">
        <v>664</v>
      </c>
      <c r="G64" s="5">
        <v>77</v>
      </c>
      <c r="H64" s="6" t="s">
        <v>665</v>
      </c>
      <c r="I64" s="7" t="s">
        <v>666</v>
      </c>
      <c r="J64" s="8"/>
      <c r="K64" s="8"/>
      <c r="L64" s="6"/>
      <c r="M64" s="9"/>
      <c r="N64" s="6" t="s">
        <v>184</v>
      </c>
      <c r="O64" s="6" t="s">
        <v>668</v>
      </c>
      <c r="P64" s="10">
        <v>43116</v>
      </c>
      <c r="Q64" s="6"/>
      <c r="R64" s="6" t="s">
        <v>669</v>
      </c>
      <c r="S64" s="11">
        <v>46189</v>
      </c>
      <c r="T64" s="6" t="s">
        <v>39</v>
      </c>
      <c r="U64" s="8" t="s">
        <v>40</v>
      </c>
      <c r="V64" s="12">
        <f t="shared" si="0"/>
        <v>77</v>
      </c>
      <c r="W64" s="5">
        <v>84</v>
      </c>
      <c r="X64" s="12">
        <v>53</v>
      </c>
      <c r="Y64" s="8" t="s">
        <v>466</v>
      </c>
      <c r="Z64" s="12">
        <v>24</v>
      </c>
    </row>
    <row r="65" spans="1:26" x14ac:dyDescent="0.5">
      <c r="A65" s="2" t="s">
        <v>670</v>
      </c>
      <c r="B65" s="2" t="s">
        <v>26</v>
      </c>
      <c r="C65" s="6" t="s">
        <v>675</v>
      </c>
      <c r="D65" s="24" t="s">
        <v>371</v>
      </c>
      <c r="E65" s="2" t="s">
        <v>671</v>
      </c>
      <c r="F65" s="4" t="s">
        <v>672</v>
      </c>
      <c r="G65" s="5">
        <v>76</v>
      </c>
      <c r="H65" s="6" t="s">
        <v>673</v>
      </c>
      <c r="I65" s="7" t="s">
        <v>674</v>
      </c>
      <c r="J65" s="8"/>
      <c r="K65" s="8"/>
      <c r="L65" s="6"/>
      <c r="M65" s="9"/>
      <c r="N65" s="6" t="s">
        <v>184</v>
      </c>
      <c r="O65" s="6" t="s">
        <v>676</v>
      </c>
      <c r="P65" s="10" t="s">
        <v>677</v>
      </c>
      <c r="Q65" s="6"/>
      <c r="R65" s="6" t="s">
        <v>678</v>
      </c>
      <c r="S65" s="11">
        <v>45841</v>
      </c>
      <c r="T65" s="6" t="s">
        <v>81</v>
      </c>
      <c r="U65" s="8" t="s">
        <v>40</v>
      </c>
      <c r="V65" s="12">
        <f t="shared" si="0"/>
        <v>76</v>
      </c>
      <c r="W65" s="5">
        <v>123</v>
      </c>
      <c r="X65" s="12">
        <v>49</v>
      </c>
      <c r="Y65" s="8" t="s">
        <v>679</v>
      </c>
      <c r="Z65" s="12">
        <v>27</v>
      </c>
    </row>
    <row r="66" spans="1:26" x14ac:dyDescent="0.5">
      <c r="A66" s="2" t="s">
        <v>680</v>
      </c>
      <c r="B66" s="2" t="s">
        <v>26</v>
      </c>
      <c r="C66" s="6" t="s">
        <v>685</v>
      </c>
      <c r="D66" s="24" t="s">
        <v>686</v>
      </c>
      <c r="E66" s="2" t="s">
        <v>681</v>
      </c>
      <c r="F66" s="4" t="s">
        <v>682</v>
      </c>
      <c r="G66" s="5">
        <v>69</v>
      </c>
      <c r="H66" s="6" t="s">
        <v>683</v>
      </c>
      <c r="I66" s="23" t="s">
        <v>684</v>
      </c>
      <c r="J66" s="8"/>
      <c r="K66" s="8"/>
      <c r="L66" s="6"/>
      <c r="M66" s="9"/>
      <c r="N66" s="6" t="s">
        <v>35</v>
      </c>
      <c r="O66" s="6" t="s">
        <v>687</v>
      </c>
      <c r="P66" s="10" t="s">
        <v>688</v>
      </c>
      <c r="Q66" s="6"/>
      <c r="R66" s="6" t="s">
        <v>689</v>
      </c>
      <c r="S66" s="11">
        <v>45973</v>
      </c>
      <c r="T66" s="6" t="s">
        <v>39</v>
      </c>
      <c r="U66" s="8" t="s">
        <v>40</v>
      </c>
      <c r="V66" s="12">
        <f t="shared" si="0"/>
        <v>69</v>
      </c>
      <c r="W66" s="5">
        <v>116</v>
      </c>
      <c r="X66" s="12">
        <v>42</v>
      </c>
      <c r="Y66" s="8" t="s">
        <v>407</v>
      </c>
      <c r="Z66" s="12">
        <v>27</v>
      </c>
    </row>
    <row r="67" spans="1:26" x14ac:dyDescent="0.5">
      <c r="A67" s="2" t="s">
        <v>690</v>
      </c>
      <c r="B67" s="2" t="s">
        <v>26</v>
      </c>
      <c r="C67" s="6" t="s">
        <v>695</v>
      </c>
      <c r="D67" s="24" t="s">
        <v>696</v>
      </c>
      <c r="E67" s="2" t="s">
        <v>691</v>
      </c>
      <c r="F67" s="4" t="s">
        <v>692</v>
      </c>
      <c r="G67" s="5">
        <v>49</v>
      </c>
      <c r="H67" s="6" t="s">
        <v>693</v>
      </c>
      <c r="I67" s="7" t="s">
        <v>694</v>
      </c>
      <c r="J67" s="8"/>
      <c r="K67" s="8"/>
      <c r="L67" s="6"/>
      <c r="M67" s="9"/>
      <c r="N67" s="6" t="s">
        <v>197</v>
      </c>
      <c r="O67" s="6" t="s">
        <v>697</v>
      </c>
      <c r="P67" s="10">
        <v>44200</v>
      </c>
      <c r="Q67" s="6"/>
      <c r="R67" s="6" t="s">
        <v>698</v>
      </c>
      <c r="S67" s="11">
        <v>46050</v>
      </c>
      <c r="T67" s="6" t="s">
        <v>39</v>
      </c>
      <c r="U67" s="8" t="s">
        <v>40</v>
      </c>
      <c r="V67" s="12">
        <f t="shared" ref="V67:V130" si="1">G67</f>
        <v>49</v>
      </c>
      <c r="W67" s="5">
        <v>63</v>
      </c>
      <c r="X67" s="12">
        <v>42</v>
      </c>
      <c r="Y67" s="8" t="s">
        <v>295</v>
      </c>
      <c r="Z67" s="12">
        <v>7</v>
      </c>
    </row>
    <row r="68" spans="1:26" x14ac:dyDescent="0.5">
      <c r="A68" s="2" t="s">
        <v>699</v>
      </c>
      <c r="B68" s="2" t="s">
        <v>26</v>
      </c>
      <c r="C68" s="6" t="s">
        <v>704</v>
      </c>
      <c r="D68" s="24" t="s">
        <v>705</v>
      </c>
      <c r="E68" s="2" t="s">
        <v>700</v>
      </c>
      <c r="F68" s="4" t="s">
        <v>701</v>
      </c>
      <c r="G68" s="5">
        <v>130</v>
      </c>
      <c r="H68" s="6" t="s">
        <v>702</v>
      </c>
      <c r="I68" s="23" t="s">
        <v>703</v>
      </c>
      <c r="J68" s="8"/>
      <c r="K68" s="8"/>
      <c r="L68" s="6"/>
      <c r="M68" s="9"/>
      <c r="N68" s="6" t="s">
        <v>65</v>
      </c>
      <c r="O68" s="6" t="s">
        <v>706</v>
      </c>
      <c r="P68" s="10"/>
      <c r="Q68" s="6"/>
      <c r="R68" s="6" t="s">
        <v>707</v>
      </c>
      <c r="S68" s="11">
        <v>46139</v>
      </c>
      <c r="T68" s="6" t="s">
        <v>39</v>
      </c>
      <c r="U68" s="8" t="s">
        <v>188</v>
      </c>
      <c r="V68" s="12">
        <f t="shared" si="1"/>
        <v>130</v>
      </c>
      <c r="W68" s="5">
        <v>161</v>
      </c>
      <c r="X68" s="12">
        <v>109</v>
      </c>
      <c r="Y68" s="8" t="s">
        <v>708</v>
      </c>
      <c r="Z68" s="12">
        <v>21</v>
      </c>
    </row>
    <row r="69" spans="1:26" ht="39.6" x14ac:dyDescent="0.5">
      <c r="A69" s="2" t="s">
        <v>709</v>
      </c>
      <c r="B69" s="2" t="s">
        <v>26</v>
      </c>
      <c r="C69" s="6" t="s">
        <v>715</v>
      </c>
      <c r="D69" s="24" t="s">
        <v>716</v>
      </c>
      <c r="E69" s="2" t="s">
        <v>710</v>
      </c>
      <c r="F69" s="4" t="s">
        <v>711</v>
      </c>
      <c r="G69" s="5">
        <v>80</v>
      </c>
      <c r="H69" s="6" t="s">
        <v>712</v>
      </c>
      <c r="I69" s="16" t="s">
        <v>713</v>
      </c>
      <c r="J69" s="111" t="s">
        <v>714</v>
      </c>
      <c r="K69" s="111"/>
      <c r="L69" s="112" t="s">
        <v>714</v>
      </c>
      <c r="M69" s="113"/>
      <c r="N69" s="6" t="s">
        <v>272</v>
      </c>
      <c r="O69" s="6" t="s">
        <v>717</v>
      </c>
      <c r="P69" s="10" t="s">
        <v>718</v>
      </c>
      <c r="Q69" s="6"/>
      <c r="R69" s="6" t="s">
        <v>719</v>
      </c>
      <c r="S69" s="11">
        <v>45814</v>
      </c>
      <c r="T69" s="6" t="s">
        <v>39</v>
      </c>
      <c r="U69" s="8" t="s">
        <v>40</v>
      </c>
      <c r="V69" s="12">
        <f t="shared" si="1"/>
        <v>80</v>
      </c>
      <c r="W69" s="5">
        <v>118</v>
      </c>
      <c r="X69" s="12">
        <v>60</v>
      </c>
      <c r="Y69" s="8" t="s">
        <v>720</v>
      </c>
      <c r="Z69" s="12">
        <v>20</v>
      </c>
    </row>
    <row r="70" spans="1:26" x14ac:dyDescent="0.5">
      <c r="A70" s="2" t="s">
        <v>721</v>
      </c>
      <c r="B70" s="2" t="s">
        <v>26</v>
      </c>
      <c r="C70" s="6" t="s">
        <v>726</v>
      </c>
      <c r="D70" s="24" t="s">
        <v>727</v>
      </c>
      <c r="E70" s="2" t="s">
        <v>722</v>
      </c>
      <c r="F70" s="4" t="s">
        <v>723</v>
      </c>
      <c r="G70" s="5">
        <v>100</v>
      </c>
      <c r="H70" s="6" t="s">
        <v>724</v>
      </c>
      <c r="I70" s="23" t="s">
        <v>725</v>
      </c>
      <c r="J70" s="8"/>
      <c r="K70" s="8"/>
      <c r="L70" s="6"/>
      <c r="M70" s="9"/>
      <c r="N70" s="6" t="s">
        <v>35</v>
      </c>
      <c r="O70" s="6" t="s">
        <v>728</v>
      </c>
      <c r="P70" s="10"/>
      <c r="Q70" s="6"/>
      <c r="R70" s="6" t="s">
        <v>729</v>
      </c>
      <c r="S70" s="11">
        <v>46050</v>
      </c>
      <c r="T70" s="6" t="s">
        <v>39</v>
      </c>
      <c r="U70" s="8" t="s">
        <v>40</v>
      </c>
      <c r="V70" s="12">
        <f t="shared" si="1"/>
        <v>100</v>
      </c>
      <c r="W70" s="5">
        <v>116</v>
      </c>
      <c r="X70" s="12">
        <v>78</v>
      </c>
      <c r="Y70" s="8" t="s">
        <v>336</v>
      </c>
      <c r="Z70" s="12">
        <v>22</v>
      </c>
    </row>
    <row r="71" spans="1:26" x14ac:dyDescent="0.5">
      <c r="A71" s="2" t="s">
        <v>730</v>
      </c>
      <c r="B71" s="2" t="s">
        <v>26</v>
      </c>
      <c r="C71" s="6" t="s">
        <v>734</v>
      </c>
      <c r="D71" s="24" t="s">
        <v>735</v>
      </c>
      <c r="E71" s="2" t="s">
        <v>731</v>
      </c>
      <c r="F71" s="4">
        <v>35593</v>
      </c>
      <c r="G71" s="5">
        <v>80</v>
      </c>
      <c r="H71" s="6" t="s">
        <v>732</v>
      </c>
      <c r="I71" s="7" t="s">
        <v>733</v>
      </c>
      <c r="J71" s="8"/>
      <c r="K71" s="8"/>
      <c r="L71" s="6"/>
      <c r="M71" s="9"/>
      <c r="N71" s="6" t="s">
        <v>197</v>
      </c>
      <c r="O71" s="6" t="s">
        <v>736</v>
      </c>
      <c r="P71" s="10">
        <v>44083</v>
      </c>
      <c r="Q71" s="6"/>
      <c r="R71" s="6" t="s">
        <v>737</v>
      </c>
      <c r="S71" s="11">
        <v>45782</v>
      </c>
      <c r="T71" s="6" t="s">
        <v>39</v>
      </c>
      <c r="U71" s="8" t="s">
        <v>40</v>
      </c>
      <c r="V71" s="12">
        <f t="shared" si="1"/>
        <v>80</v>
      </c>
      <c r="W71" s="5">
        <v>80</v>
      </c>
      <c r="X71" s="12">
        <v>80</v>
      </c>
      <c r="Y71" s="8" t="s">
        <v>55</v>
      </c>
      <c r="Z71" s="12">
        <v>0</v>
      </c>
    </row>
    <row r="72" spans="1:26" x14ac:dyDescent="0.5">
      <c r="A72" s="2" t="s">
        <v>738</v>
      </c>
      <c r="B72" s="2" t="s">
        <v>26</v>
      </c>
      <c r="C72" s="6" t="s">
        <v>742</v>
      </c>
      <c r="D72" s="24" t="s">
        <v>735</v>
      </c>
      <c r="E72" s="2" t="s">
        <v>731</v>
      </c>
      <c r="F72" s="4" t="s">
        <v>739</v>
      </c>
      <c r="G72" s="5">
        <v>103</v>
      </c>
      <c r="H72" s="6" t="s">
        <v>740</v>
      </c>
      <c r="I72" s="23" t="s">
        <v>741</v>
      </c>
      <c r="J72" s="8"/>
      <c r="K72" s="8"/>
      <c r="L72" s="6"/>
      <c r="M72" s="9"/>
      <c r="N72" s="6" t="s">
        <v>197</v>
      </c>
      <c r="O72" s="6" t="s">
        <v>743</v>
      </c>
      <c r="P72" s="10">
        <v>44515</v>
      </c>
      <c r="Q72" s="6"/>
      <c r="R72" s="6" t="s">
        <v>707</v>
      </c>
      <c r="S72" s="11">
        <v>46050</v>
      </c>
      <c r="T72" s="24" t="s">
        <v>39</v>
      </c>
      <c r="U72" s="8" t="s">
        <v>40</v>
      </c>
      <c r="V72" s="12">
        <f t="shared" si="1"/>
        <v>103</v>
      </c>
      <c r="W72" s="5">
        <v>111</v>
      </c>
      <c r="X72" s="12">
        <v>68</v>
      </c>
      <c r="Y72" s="8" t="s">
        <v>744</v>
      </c>
      <c r="Z72" s="12">
        <v>35</v>
      </c>
    </row>
    <row r="73" spans="1:26" x14ac:dyDescent="0.5">
      <c r="A73" s="2" t="s">
        <v>745</v>
      </c>
      <c r="B73" s="2" t="s">
        <v>26</v>
      </c>
      <c r="C73" s="6" t="s">
        <v>750</v>
      </c>
      <c r="D73" s="24" t="s">
        <v>751</v>
      </c>
      <c r="E73" s="2" t="s">
        <v>746</v>
      </c>
      <c r="F73" s="4" t="s">
        <v>747</v>
      </c>
      <c r="G73" s="5">
        <v>91</v>
      </c>
      <c r="H73" s="6" t="s">
        <v>748</v>
      </c>
      <c r="I73" s="23" t="s">
        <v>749</v>
      </c>
      <c r="J73" s="8"/>
      <c r="K73" s="8"/>
      <c r="L73" s="6"/>
      <c r="M73" s="9"/>
      <c r="N73" s="6" t="s">
        <v>89</v>
      </c>
      <c r="O73" s="6" t="s">
        <v>752</v>
      </c>
      <c r="P73" s="10" t="s">
        <v>753</v>
      </c>
      <c r="Q73" s="6"/>
      <c r="R73" s="6" t="s">
        <v>754</v>
      </c>
      <c r="S73" s="11">
        <v>45778</v>
      </c>
      <c r="T73" s="6" t="s">
        <v>39</v>
      </c>
      <c r="U73" s="8" t="s">
        <v>40</v>
      </c>
      <c r="V73" s="12">
        <f t="shared" si="1"/>
        <v>91</v>
      </c>
      <c r="W73" s="5">
        <v>93</v>
      </c>
      <c r="X73" s="12">
        <v>63</v>
      </c>
      <c r="Y73" s="8" t="s">
        <v>146</v>
      </c>
      <c r="Z73" s="12">
        <v>28</v>
      </c>
    </row>
    <row r="74" spans="1:26" x14ac:dyDescent="0.5">
      <c r="A74" s="2" t="s">
        <v>755</v>
      </c>
      <c r="B74" s="2" t="s">
        <v>26</v>
      </c>
      <c r="C74" s="6" t="s">
        <v>760</v>
      </c>
      <c r="D74" s="24" t="s">
        <v>761</v>
      </c>
      <c r="E74" s="2" t="s">
        <v>756</v>
      </c>
      <c r="F74" s="4" t="s">
        <v>757</v>
      </c>
      <c r="G74" s="5">
        <v>74</v>
      </c>
      <c r="H74" s="6" t="s">
        <v>758</v>
      </c>
      <c r="I74" s="7" t="s">
        <v>759</v>
      </c>
      <c r="J74" s="8"/>
      <c r="K74" s="8"/>
      <c r="L74" s="6"/>
      <c r="M74" s="9"/>
      <c r="N74" s="6" t="s">
        <v>35</v>
      </c>
      <c r="O74" s="6" t="s">
        <v>762</v>
      </c>
      <c r="P74" s="10">
        <v>43635</v>
      </c>
      <c r="Q74" s="6"/>
      <c r="R74" s="6" t="s">
        <v>763</v>
      </c>
      <c r="S74" s="11">
        <v>45845</v>
      </c>
      <c r="T74" s="24" t="s">
        <v>39</v>
      </c>
      <c r="U74" s="8" t="s">
        <v>40</v>
      </c>
      <c r="V74" s="12">
        <f t="shared" si="1"/>
        <v>74</v>
      </c>
      <c r="W74" s="5">
        <v>74</v>
      </c>
      <c r="X74" s="12">
        <v>50</v>
      </c>
      <c r="Y74" s="8" t="s">
        <v>277</v>
      </c>
      <c r="Z74" s="12">
        <v>24</v>
      </c>
    </row>
    <row r="75" spans="1:26" x14ac:dyDescent="0.5">
      <c r="A75" s="2" t="s">
        <v>764</v>
      </c>
      <c r="B75" s="2" t="s">
        <v>26</v>
      </c>
      <c r="C75" s="6" t="s">
        <v>769</v>
      </c>
      <c r="D75" s="24" t="s">
        <v>761</v>
      </c>
      <c r="E75" s="2" t="s">
        <v>765</v>
      </c>
      <c r="F75" s="4" t="s">
        <v>766</v>
      </c>
      <c r="G75" s="5">
        <v>44</v>
      </c>
      <c r="H75" s="6" t="s">
        <v>767</v>
      </c>
      <c r="I75" s="7" t="s">
        <v>768</v>
      </c>
      <c r="J75" s="8"/>
      <c r="K75" s="8"/>
      <c r="L75" s="6"/>
      <c r="M75" s="9"/>
      <c r="N75" s="6" t="s">
        <v>35</v>
      </c>
      <c r="O75" s="6" t="s">
        <v>770</v>
      </c>
      <c r="P75" s="10" t="s">
        <v>771</v>
      </c>
      <c r="Q75" s="6"/>
      <c r="R75" s="6" t="s">
        <v>772</v>
      </c>
      <c r="S75" s="11">
        <v>45888</v>
      </c>
      <c r="T75" s="24" t="s">
        <v>39</v>
      </c>
      <c r="U75" s="8" t="s">
        <v>40</v>
      </c>
      <c r="V75" s="12">
        <f t="shared" si="1"/>
        <v>44</v>
      </c>
      <c r="W75" s="5">
        <v>44</v>
      </c>
      <c r="X75" s="12">
        <v>44</v>
      </c>
      <c r="Y75" s="8" t="s">
        <v>773</v>
      </c>
      <c r="Z75" s="12">
        <v>0</v>
      </c>
    </row>
    <row r="76" spans="1:26" x14ac:dyDescent="0.5">
      <c r="A76" s="2" t="s">
        <v>774</v>
      </c>
      <c r="B76" s="2" t="s">
        <v>26</v>
      </c>
      <c r="C76" s="6" t="s">
        <v>779</v>
      </c>
      <c r="D76" s="24" t="s">
        <v>780</v>
      </c>
      <c r="E76" s="2" t="s">
        <v>775</v>
      </c>
      <c r="F76" s="4" t="s">
        <v>776</v>
      </c>
      <c r="G76" s="5">
        <v>60</v>
      </c>
      <c r="H76" s="6" t="s">
        <v>777</v>
      </c>
      <c r="I76" s="7" t="s">
        <v>778</v>
      </c>
      <c r="J76" s="8"/>
      <c r="K76" s="8"/>
      <c r="L76" s="6"/>
      <c r="M76" s="9"/>
      <c r="N76" s="6" t="s">
        <v>272</v>
      </c>
      <c r="O76" s="6" t="s">
        <v>781</v>
      </c>
      <c r="P76" s="10"/>
      <c r="Q76" s="6"/>
      <c r="R76" s="6" t="s">
        <v>782</v>
      </c>
      <c r="S76" s="11">
        <v>45688</v>
      </c>
      <c r="T76" s="24" t="s">
        <v>39</v>
      </c>
      <c r="U76" s="8" t="s">
        <v>40</v>
      </c>
      <c r="V76" s="12">
        <f t="shared" si="1"/>
        <v>60</v>
      </c>
      <c r="W76" s="5">
        <v>60</v>
      </c>
      <c r="X76" s="12">
        <v>60</v>
      </c>
      <c r="Y76" s="8" t="s">
        <v>783</v>
      </c>
      <c r="Z76" s="12">
        <v>0</v>
      </c>
    </row>
    <row r="77" spans="1:26" x14ac:dyDescent="0.5">
      <c r="A77" s="2" t="s">
        <v>784</v>
      </c>
      <c r="B77" s="2" t="s">
        <v>26</v>
      </c>
      <c r="C77" s="6" t="s">
        <v>789</v>
      </c>
      <c r="D77" s="24" t="s">
        <v>790</v>
      </c>
      <c r="E77" s="2" t="s">
        <v>785</v>
      </c>
      <c r="F77" s="4" t="s">
        <v>786</v>
      </c>
      <c r="G77" s="5">
        <v>92</v>
      </c>
      <c r="H77" s="6" t="s">
        <v>787</v>
      </c>
      <c r="I77" s="7" t="s">
        <v>788</v>
      </c>
      <c r="J77" s="8"/>
      <c r="K77" s="8"/>
      <c r="L77" s="6"/>
      <c r="M77" s="9"/>
      <c r="N77" s="6" t="s">
        <v>89</v>
      </c>
      <c r="O77" s="6" t="s">
        <v>791</v>
      </c>
      <c r="P77" s="10" t="s">
        <v>792</v>
      </c>
      <c r="Q77" s="6"/>
      <c r="R77" s="6" t="s">
        <v>793</v>
      </c>
      <c r="S77" s="11" t="s">
        <v>794</v>
      </c>
      <c r="T77" s="24" t="s">
        <v>39</v>
      </c>
      <c r="U77" s="8" t="s">
        <v>40</v>
      </c>
      <c r="V77" s="12">
        <f t="shared" si="1"/>
        <v>92</v>
      </c>
      <c r="W77" s="5">
        <v>106</v>
      </c>
      <c r="X77" s="12">
        <v>48</v>
      </c>
      <c r="Y77" s="8" t="s">
        <v>114</v>
      </c>
      <c r="Z77" s="12">
        <v>44</v>
      </c>
    </row>
    <row r="78" spans="1:26" x14ac:dyDescent="0.5">
      <c r="A78" s="2" t="s">
        <v>795</v>
      </c>
      <c r="B78" s="2" t="s">
        <v>26</v>
      </c>
      <c r="C78" s="6" t="s">
        <v>800</v>
      </c>
      <c r="D78" s="24" t="s">
        <v>727</v>
      </c>
      <c r="E78" s="2" t="s">
        <v>796</v>
      </c>
      <c r="F78" s="4" t="s">
        <v>797</v>
      </c>
      <c r="G78" s="5">
        <v>69</v>
      </c>
      <c r="H78" s="6" t="s">
        <v>798</v>
      </c>
      <c r="I78" s="23" t="s">
        <v>799</v>
      </c>
      <c r="J78" s="8"/>
      <c r="K78" s="8"/>
      <c r="L78" s="6"/>
      <c r="M78" s="9"/>
      <c r="N78" s="6" t="s">
        <v>35</v>
      </c>
      <c r="O78" s="6" t="s">
        <v>801</v>
      </c>
      <c r="P78" s="10" t="s">
        <v>802</v>
      </c>
      <c r="Q78" s="6"/>
      <c r="R78" s="6" t="s">
        <v>803</v>
      </c>
      <c r="S78" s="11">
        <v>45662</v>
      </c>
      <c r="T78" s="24" t="s">
        <v>39</v>
      </c>
      <c r="U78" s="8" t="s">
        <v>40</v>
      </c>
      <c r="V78" s="12">
        <f t="shared" si="1"/>
        <v>69</v>
      </c>
      <c r="W78" s="5">
        <v>76</v>
      </c>
      <c r="X78" s="12">
        <v>69</v>
      </c>
      <c r="Y78" s="8" t="s">
        <v>804</v>
      </c>
      <c r="Z78" s="12">
        <v>0</v>
      </c>
    </row>
    <row r="79" spans="1:26" x14ac:dyDescent="0.5">
      <c r="A79" s="2" t="s">
        <v>805</v>
      </c>
      <c r="B79" s="2" t="s">
        <v>26</v>
      </c>
      <c r="C79" s="6" t="s">
        <v>810</v>
      </c>
      <c r="D79" s="24" t="s">
        <v>811</v>
      </c>
      <c r="E79" s="2" t="s">
        <v>806</v>
      </c>
      <c r="F79" s="4" t="s">
        <v>807</v>
      </c>
      <c r="G79" s="5">
        <v>62</v>
      </c>
      <c r="H79" s="6" t="s">
        <v>808</v>
      </c>
      <c r="I79" s="23" t="s">
        <v>809</v>
      </c>
      <c r="J79" s="8"/>
      <c r="K79" s="8"/>
      <c r="L79" s="6"/>
      <c r="M79" s="9"/>
      <c r="N79" s="6" t="s">
        <v>35</v>
      </c>
      <c r="O79" s="6" t="s">
        <v>812</v>
      </c>
      <c r="P79" s="10" t="s">
        <v>813</v>
      </c>
      <c r="Q79" s="6"/>
      <c r="R79" s="6" t="s">
        <v>814</v>
      </c>
      <c r="S79" s="11">
        <v>46031</v>
      </c>
      <c r="T79" s="6" t="s">
        <v>81</v>
      </c>
      <c r="U79" s="8" t="s">
        <v>40</v>
      </c>
      <c r="V79" s="12">
        <f t="shared" si="1"/>
        <v>62</v>
      </c>
      <c r="W79" s="5">
        <v>63</v>
      </c>
      <c r="X79" s="12">
        <v>33</v>
      </c>
      <c r="Y79" s="8" t="s">
        <v>815</v>
      </c>
      <c r="Z79" s="12">
        <v>29</v>
      </c>
    </row>
    <row r="80" spans="1:26" x14ac:dyDescent="0.5">
      <c r="A80" s="2" t="s">
        <v>816</v>
      </c>
      <c r="B80" s="2" t="s">
        <v>26</v>
      </c>
      <c r="C80" s="6" t="s">
        <v>821</v>
      </c>
      <c r="D80" s="24" t="s">
        <v>822</v>
      </c>
      <c r="E80" s="2" t="s">
        <v>817</v>
      </c>
      <c r="F80" s="4" t="s">
        <v>818</v>
      </c>
      <c r="G80" s="5">
        <v>99</v>
      </c>
      <c r="H80" s="6" t="s">
        <v>819</v>
      </c>
      <c r="I80" s="7" t="s">
        <v>820</v>
      </c>
      <c r="J80" s="8"/>
      <c r="K80" s="8"/>
      <c r="L80" s="6"/>
      <c r="M80" s="9"/>
      <c r="N80" s="6" t="s">
        <v>823</v>
      </c>
      <c r="O80" s="6" t="s">
        <v>824</v>
      </c>
      <c r="P80" s="10" t="s">
        <v>825</v>
      </c>
      <c r="Q80" s="6"/>
      <c r="R80" s="6" t="s">
        <v>826</v>
      </c>
      <c r="S80" s="11">
        <v>46057</v>
      </c>
      <c r="T80" s="24" t="s">
        <v>39</v>
      </c>
      <c r="U80" s="8" t="s">
        <v>40</v>
      </c>
      <c r="V80" s="12">
        <f t="shared" si="1"/>
        <v>99</v>
      </c>
      <c r="W80" s="5">
        <v>104</v>
      </c>
      <c r="X80" s="12">
        <v>76</v>
      </c>
      <c r="Y80" s="8">
        <v>76</v>
      </c>
      <c r="Z80" s="12">
        <v>23</v>
      </c>
    </row>
    <row r="81" spans="1:26" x14ac:dyDescent="0.5">
      <c r="A81" s="2" t="s">
        <v>827</v>
      </c>
      <c r="B81" s="2" t="s">
        <v>26</v>
      </c>
      <c r="C81" s="6" t="s">
        <v>832</v>
      </c>
      <c r="D81" s="24" t="s">
        <v>503</v>
      </c>
      <c r="E81" s="2" t="s">
        <v>828</v>
      </c>
      <c r="F81" s="4" t="s">
        <v>829</v>
      </c>
      <c r="G81" s="5">
        <v>114</v>
      </c>
      <c r="H81" s="6" t="s">
        <v>830</v>
      </c>
      <c r="I81" s="7" t="s">
        <v>831</v>
      </c>
      <c r="J81" s="8"/>
      <c r="K81" s="8"/>
      <c r="L81" s="6"/>
      <c r="M81" s="9"/>
      <c r="N81" s="6" t="s">
        <v>184</v>
      </c>
      <c r="O81" s="6" t="s">
        <v>833</v>
      </c>
      <c r="P81" s="10" t="s">
        <v>834</v>
      </c>
      <c r="Q81" s="6"/>
      <c r="R81" s="6" t="s">
        <v>835</v>
      </c>
      <c r="S81" s="11" t="s">
        <v>836</v>
      </c>
      <c r="T81" s="6" t="s">
        <v>39</v>
      </c>
      <c r="U81" s="8" t="s">
        <v>40</v>
      </c>
      <c r="V81" s="12">
        <f t="shared" si="1"/>
        <v>114</v>
      </c>
      <c r="W81" s="5">
        <v>116</v>
      </c>
      <c r="X81" s="12">
        <v>90</v>
      </c>
      <c r="Y81" s="8" t="s">
        <v>103</v>
      </c>
      <c r="Z81" s="12">
        <v>24</v>
      </c>
    </row>
    <row r="82" spans="1:26" x14ac:dyDescent="0.5">
      <c r="A82" s="2" t="s">
        <v>837</v>
      </c>
      <c r="B82" s="2" t="s">
        <v>26</v>
      </c>
      <c r="C82" s="6" t="s">
        <v>842</v>
      </c>
      <c r="D82" s="24" t="s">
        <v>843</v>
      </c>
      <c r="E82" s="2" t="s">
        <v>838</v>
      </c>
      <c r="F82" s="4" t="s">
        <v>839</v>
      </c>
      <c r="G82" s="5">
        <v>113</v>
      </c>
      <c r="H82" s="6" t="s">
        <v>840</v>
      </c>
      <c r="I82" s="7" t="s">
        <v>841</v>
      </c>
      <c r="J82" s="8"/>
      <c r="K82" s="8"/>
      <c r="L82" s="6"/>
      <c r="M82" s="9"/>
      <c r="N82" s="6" t="s">
        <v>89</v>
      </c>
      <c r="O82" s="6" t="s">
        <v>844</v>
      </c>
      <c r="P82" s="10" t="s">
        <v>845</v>
      </c>
      <c r="Q82" s="6"/>
      <c r="R82" s="6" t="s">
        <v>846</v>
      </c>
      <c r="S82" s="11">
        <v>45883</v>
      </c>
      <c r="T82" s="24" t="s">
        <v>39</v>
      </c>
      <c r="U82" s="8" t="s">
        <v>40</v>
      </c>
      <c r="V82" s="12">
        <f t="shared" si="1"/>
        <v>113</v>
      </c>
      <c r="W82" s="5">
        <v>113</v>
      </c>
      <c r="X82" s="12">
        <v>88</v>
      </c>
      <c r="Y82" s="8" t="s">
        <v>69</v>
      </c>
      <c r="Z82" s="12">
        <v>25</v>
      </c>
    </row>
    <row r="83" spans="1:26" ht="59.4" x14ac:dyDescent="0.5">
      <c r="A83" s="2" t="s">
        <v>847</v>
      </c>
      <c r="B83" s="2" t="s">
        <v>26</v>
      </c>
      <c r="C83" s="6" t="s">
        <v>852</v>
      </c>
      <c r="D83" s="24" t="s">
        <v>853</v>
      </c>
      <c r="E83" s="2" t="s">
        <v>848</v>
      </c>
      <c r="F83" s="4" t="s">
        <v>849</v>
      </c>
      <c r="G83" s="5">
        <v>34</v>
      </c>
      <c r="H83" s="6" t="s">
        <v>850</v>
      </c>
      <c r="I83" s="7" t="s">
        <v>851</v>
      </c>
      <c r="J83" s="8"/>
      <c r="K83" s="8"/>
      <c r="L83" s="6"/>
      <c r="M83" s="9"/>
      <c r="N83" s="6" t="s">
        <v>143</v>
      </c>
      <c r="O83" s="6" t="s">
        <v>854</v>
      </c>
      <c r="P83" s="10">
        <v>44553</v>
      </c>
      <c r="Q83" s="6" t="s">
        <v>855</v>
      </c>
      <c r="R83" s="6" t="s">
        <v>856</v>
      </c>
      <c r="S83" s="11">
        <v>45841</v>
      </c>
      <c r="T83" s="6" t="s">
        <v>39</v>
      </c>
      <c r="U83" s="8" t="s">
        <v>40</v>
      </c>
      <c r="V83" s="12">
        <f t="shared" si="1"/>
        <v>34</v>
      </c>
      <c r="W83" s="5">
        <v>34</v>
      </c>
      <c r="X83" s="12">
        <v>34</v>
      </c>
      <c r="Y83" s="8" t="s">
        <v>857</v>
      </c>
      <c r="Z83" s="12">
        <v>0</v>
      </c>
    </row>
    <row r="84" spans="1:26" x14ac:dyDescent="0.5">
      <c r="A84" s="2" t="s">
        <v>858</v>
      </c>
      <c r="B84" s="2" t="s">
        <v>26</v>
      </c>
      <c r="C84" s="6" t="s">
        <v>863</v>
      </c>
      <c r="D84" s="24" t="s">
        <v>864</v>
      </c>
      <c r="E84" s="2" t="s">
        <v>859</v>
      </c>
      <c r="F84" s="4" t="s">
        <v>860</v>
      </c>
      <c r="G84" s="5">
        <v>84</v>
      </c>
      <c r="H84" s="6" t="s">
        <v>861</v>
      </c>
      <c r="I84" s="124" t="s">
        <v>862</v>
      </c>
      <c r="J84" s="8"/>
      <c r="K84" s="8"/>
      <c r="L84" s="6"/>
      <c r="M84" s="9"/>
      <c r="N84" s="6" t="s">
        <v>865</v>
      </c>
      <c r="O84" s="6" t="s">
        <v>866</v>
      </c>
      <c r="P84" s="10" t="s">
        <v>639</v>
      </c>
      <c r="Q84" s="6"/>
      <c r="R84" s="6" t="s">
        <v>867</v>
      </c>
      <c r="S84" s="35">
        <v>46062</v>
      </c>
      <c r="T84" s="6" t="s">
        <v>81</v>
      </c>
      <c r="U84" s="34" t="s">
        <v>40</v>
      </c>
      <c r="V84" s="12">
        <f t="shared" si="1"/>
        <v>84</v>
      </c>
      <c r="W84" s="5">
        <v>88</v>
      </c>
      <c r="X84" s="12">
        <v>56</v>
      </c>
      <c r="Y84" s="8" t="s">
        <v>868</v>
      </c>
      <c r="Z84" s="12">
        <v>28</v>
      </c>
    </row>
    <row r="85" spans="1:26" x14ac:dyDescent="0.5">
      <c r="A85" s="2" t="s">
        <v>869</v>
      </c>
      <c r="B85" s="2" t="s">
        <v>26</v>
      </c>
      <c r="C85" s="6" t="s">
        <v>874</v>
      </c>
      <c r="D85" s="24" t="s">
        <v>705</v>
      </c>
      <c r="E85" s="2" t="s">
        <v>870</v>
      </c>
      <c r="F85" s="4" t="s">
        <v>871</v>
      </c>
      <c r="G85" s="5">
        <v>81</v>
      </c>
      <c r="H85" s="6" t="s">
        <v>872</v>
      </c>
      <c r="I85" s="23" t="s">
        <v>873</v>
      </c>
      <c r="J85" s="8"/>
      <c r="K85" s="8"/>
      <c r="L85" s="6"/>
      <c r="M85" s="9"/>
      <c r="N85" s="6" t="s">
        <v>65</v>
      </c>
      <c r="O85" s="6" t="s">
        <v>875</v>
      </c>
      <c r="P85" s="10" t="s">
        <v>876</v>
      </c>
      <c r="Q85" s="6"/>
      <c r="R85" s="6" t="s">
        <v>877</v>
      </c>
      <c r="S85" s="11">
        <v>46197</v>
      </c>
      <c r="T85" s="6" t="s">
        <v>39</v>
      </c>
      <c r="U85" s="34" t="s">
        <v>40</v>
      </c>
      <c r="V85" s="12">
        <f t="shared" si="1"/>
        <v>81</v>
      </c>
      <c r="W85" s="5">
        <v>97</v>
      </c>
      <c r="X85" s="12">
        <v>81</v>
      </c>
      <c r="Y85" s="8" t="s">
        <v>878</v>
      </c>
      <c r="Z85" s="12">
        <v>0</v>
      </c>
    </row>
    <row r="86" spans="1:26" x14ac:dyDescent="0.5">
      <c r="A86" s="2" t="s">
        <v>879</v>
      </c>
      <c r="B86" s="2" t="s">
        <v>26</v>
      </c>
      <c r="C86" s="6" t="s">
        <v>884</v>
      </c>
      <c r="D86" s="24" t="s">
        <v>885</v>
      </c>
      <c r="E86" s="2" t="s">
        <v>880</v>
      </c>
      <c r="F86" s="4" t="s">
        <v>881</v>
      </c>
      <c r="G86" s="5">
        <v>83</v>
      </c>
      <c r="H86" s="6" t="s">
        <v>882</v>
      </c>
      <c r="I86" s="23" t="s">
        <v>883</v>
      </c>
      <c r="J86" s="8"/>
      <c r="K86" s="8"/>
      <c r="L86" s="6"/>
      <c r="M86" s="9"/>
      <c r="N86" s="6" t="s">
        <v>823</v>
      </c>
      <c r="O86" s="6" t="s">
        <v>886</v>
      </c>
      <c r="P86" s="10">
        <v>44260</v>
      </c>
      <c r="Q86" s="6"/>
      <c r="R86" s="6" t="s">
        <v>887</v>
      </c>
      <c r="S86" s="11">
        <v>46121</v>
      </c>
      <c r="T86" s="24" t="s">
        <v>39</v>
      </c>
      <c r="U86" s="8" t="s">
        <v>40</v>
      </c>
      <c r="V86" s="12">
        <f t="shared" si="1"/>
        <v>83</v>
      </c>
      <c r="W86" s="5">
        <v>95</v>
      </c>
      <c r="X86" s="12">
        <v>83</v>
      </c>
      <c r="Y86" s="8" t="s">
        <v>679</v>
      </c>
      <c r="Z86" s="12">
        <v>0</v>
      </c>
    </row>
    <row r="87" spans="1:26" x14ac:dyDescent="0.5">
      <c r="A87" s="2" t="s">
        <v>888</v>
      </c>
      <c r="B87" s="2" t="s">
        <v>26</v>
      </c>
      <c r="C87" s="6" t="s">
        <v>893</v>
      </c>
      <c r="D87" s="24" t="s">
        <v>894</v>
      </c>
      <c r="E87" s="2" t="s">
        <v>889</v>
      </c>
      <c r="F87" s="4" t="s">
        <v>890</v>
      </c>
      <c r="G87" s="5">
        <v>83</v>
      </c>
      <c r="H87" s="6" t="s">
        <v>891</v>
      </c>
      <c r="I87" s="127" t="s">
        <v>892</v>
      </c>
      <c r="J87" s="8"/>
      <c r="K87" s="8"/>
      <c r="L87" s="6"/>
      <c r="M87" s="9"/>
      <c r="N87" s="6" t="s">
        <v>35</v>
      </c>
      <c r="O87" s="6" t="s">
        <v>895</v>
      </c>
      <c r="P87" s="10" t="s">
        <v>896</v>
      </c>
      <c r="Q87" s="6"/>
      <c r="R87" s="6" t="s">
        <v>897</v>
      </c>
      <c r="S87" s="11">
        <v>45337</v>
      </c>
      <c r="T87" s="6" t="s">
        <v>39</v>
      </c>
      <c r="U87" s="8" t="s">
        <v>188</v>
      </c>
      <c r="V87" s="12">
        <f t="shared" si="1"/>
        <v>83</v>
      </c>
      <c r="W87" s="5">
        <v>95</v>
      </c>
      <c r="X87" s="12">
        <v>83</v>
      </c>
      <c r="Y87" s="8" t="s">
        <v>679</v>
      </c>
      <c r="Z87" s="12">
        <v>0</v>
      </c>
    </row>
    <row r="88" spans="1:26" ht="39.6" x14ac:dyDescent="0.5">
      <c r="A88" s="2" t="s">
        <v>898</v>
      </c>
      <c r="B88" s="2" t="s">
        <v>26</v>
      </c>
      <c r="C88" s="6" t="s">
        <v>905</v>
      </c>
      <c r="D88" s="24" t="s">
        <v>906</v>
      </c>
      <c r="E88" s="2" t="s">
        <v>899</v>
      </c>
      <c r="F88" s="4" t="s">
        <v>900</v>
      </c>
      <c r="G88" s="5">
        <v>83</v>
      </c>
      <c r="H88" s="6" t="s">
        <v>901</v>
      </c>
      <c r="I88" s="38" t="s">
        <v>902</v>
      </c>
      <c r="J88" s="8" t="s">
        <v>903</v>
      </c>
      <c r="K88" s="8"/>
      <c r="L88" s="114" t="s">
        <v>904</v>
      </c>
      <c r="M88" s="19"/>
      <c r="N88" s="6" t="s">
        <v>823</v>
      </c>
      <c r="O88" s="6" t="s">
        <v>907</v>
      </c>
      <c r="P88" s="10" t="s">
        <v>908</v>
      </c>
      <c r="Q88" s="6"/>
      <c r="R88" s="6" t="s">
        <v>909</v>
      </c>
      <c r="S88" s="11">
        <v>45916</v>
      </c>
      <c r="T88" s="6" t="s">
        <v>39</v>
      </c>
      <c r="U88" s="8" t="s">
        <v>40</v>
      </c>
      <c r="V88" s="12">
        <f t="shared" si="1"/>
        <v>83</v>
      </c>
      <c r="W88" s="5">
        <v>83</v>
      </c>
      <c r="X88" s="12">
        <v>83</v>
      </c>
      <c r="Y88" s="8" t="s">
        <v>325</v>
      </c>
      <c r="Z88" s="12">
        <v>0</v>
      </c>
    </row>
    <row r="89" spans="1:26" x14ac:dyDescent="0.5">
      <c r="A89" s="2" t="s">
        <v>910</v>
      </c>
      <c r="B89" s="2" t="s">
        <v>26</v>
      </c>
      <c r="C89" s="6" t="s">
        <v>915</v>
      </c>
      <c r="D89" s="24" t="s">
        <v>916</v>
      </c>
      <c r="E89" s="2" t="s">
        <v>911</v>
      </c>
      <c r="F89" s="4" t="s">
        <v>912</v>
      </c>
      <c r="G89" s="5">
        <v>83</v>
      </c>
      <c r="H89" s="6" t="s">
        <v>913</v>
      </c>
      <c r="I89" s="7" t="s">
        <v>914</v>
      </c>
      <c r="J89" s="8"/>
      <c r="K89" s="8"/>
      <c r="L89" s="6"/>
      <c r="M89" s="9"/>
      <c r="N89" s="6" t="s">
        <v>197</v>
      </c>
      <c r="O89" s="6" t="s">
        <v>917</v>
      </c>
      <c r="P89" s="10" t="s">
        <v>896</v>
      </c>
      <c r="Q89" s="6"/>
      <c r="R89" s="6" t="s">
        <v>918</v>
      </c>
      <c r="S89" s="11">
        <v>45791</v>
      </c>
      <c r="T89" s="6" t="s">
        <v>39</v>
      </c>
      <c r="U89" s="8" t="s">
        <v>40</v>
      </c>
      <c r="V89" s="12">
        <f t="shared" si="1"/>
        <v>83</v>
      </c>
      <c r="W89" s="5">
        <v>0</v>
      </c>
      <c r="X89" s="12">
        <v>83</v>
      </c>
      <c r="Y89" s="8">
        <v>83</v>
      </c>
      <c r="Z89" s="12">
        <v>0</v>
      </c>
    </row>
    <row r="90" spans="1:26" x14ac:dyDescent="0.5">
      <c r="A90" s="2" t="s">
        <v>919</v>
      </c>
      <c r="B90" s="2" t="s">
        <v>26</v>
      </c>
      <c r="C90" s="6" t="s">
        <v>924</v>
      </c>
      <c r="D90" s="24" t="s">
        <v>197</v>
      </c>
      <c r="E90" s="2" t="s">
        <v>920</v>
      </c>
      <c r="F90" s="4" t="s">
        <v>921</v>
      </c>
      <c r="G90" s="5">
        <v>80</v>
      </c>
      <c r="H90" s="6" t="s">
        <v>922</v>
      </c>
      <c r="I90" s="23" t="s">
        <v>923</v>
      </c>
      <c r="J90" s="8"/>
      <c r="K90" s="8"/>
      <c r="L90" s="6"/>
      <c r="M90" s="9"/>
      <c r="N90" s="6" t="s">
        <v>197</v>
      </c>
      <c r="O90" s="6" t="s">
        <v>925</v>
      </c>
      <c r="P90" s="10">
        <v>43591</v>
      </c>
      <c r="Q90" s="6"/>
      <c r="R90" s="6" t="s">
        <v>926</v>
      </c>
      <c r="S90" s="11">
        <v>45841</v>
      </c>
      <c r="T90" s="24" t="s">
        <v>39</v>
      </c>
      <c r="U90" s="8" t="s">
        <v>40</v>
      </c>
      <c r="V90" s="12">
        <f t="shared" si="1"/>
        <v>80</v>
      </c>
      <c r="W90" s="5">
        <v>80</v>
      </c>
      <c r="X90" s="12">
        <v>80</v>
      </c>
      <c r="Y90" s="8" t="s">
        <v>55</v>
      </c>
      <c r="Z90" s="12">
        <v>0</v>
      </c>
    </row>
    <row r="91" spans="1:26" x14ac:dyDescent="0.5">
      <c r="A91" s="2" t="s">
        <v>927</v>
      </c>
      <c r="B91" s="2" t="s">
        <v>26</v>
      </c>
      <c r="C91" s="6" t="s">
        <v>931</v>
      </c>
      <c r="D91" s="24" t="s">
        <v>932</v>
      </c>
      <c r="E91" s="2" t="s">
        <v>928</v>
      </c>
      <c r="F91" s="4" t="s">
        <v>479</v>
      </c>
      <c r="G91" s="5">
        <v>58</v>
      </c>
      <c r="H91" s="6" t="s">
        <v>929</v>
      </c>
      <c r="I91" s="7" t="s">
        <v>930</v>
      </c>
      <c r="J91" s="8"/>
      <c r="K91" s="8"/>
      <c r="L91" s="6"/>
      <c r="M91" s="9"/>
      <c r="N91" s="6" t="s">
        <v>65</v>
      </c>
      <c r="O91" s="6" t="s">
        <v>933</v>
      </c>
      <c r="P91" s="10" t="s">
        <v>934</v>
      </c>
      <c r="Q91" s="6"/>
      <c r="R91" s="6" t="s">
        <v>935</v>
      </c>
      <c r="S91" s="11">
        <v>44834</v>
      </c>
      <c r="T91" s="24" t="s">
        <v>39</v>
      </c>
      <c r="U91" s="8" t="s">
        <v>188</v>
      </c>
      <c r="V91" s="12">
        <f t="shared" si="1"/>
        <v>58</v>
      </c>
      <c r="W91" s="5">
        <v>66</v>
      </c>
      <c r="X91" s="12">
        <v>58</v>
      </c>
      <c r="Y91" s="8" t="s">
        <v>114</v>
      </c>
      <c r="Z91" s="12">
        <v>0</v>
      </c>
    </row>
    <row r="92" spans="1:26" x14ac:dyDescent="0.5">
      <c r="A92" s="2" t="s">
        <v>936</v>
      </c>
      <c r="B92" s="2" t="s">
        <v>26</v>
      </c>
      <c r="C92" s="6" t="s">
        <v>941</v>
      </c>
      <c r="D92" s="24" t="s">
        <v>942</v>
      </c>
      <c r="E92" s="2" t="s">
        <v>937</v>
      </c>
      <c r="F92" s="4" t="s">
        <v>938</v>
      </c>
      <c r="G92" s="5">
        <v>69</v>
      </c>
      <c r="H92" s="6" t="s">
        <v>939</v>
      </c>
      <c r="I92" s="7" t="s">
        <v>940</v>
      </c>
      <c r="J92" s="8"/>
      <c r="K92" s="8"/>
      <c r="L92" s="6"/>
      <c r="M92" s="9"/>
      <c r="N92" s="6" t="s">
        <v>865</v>
      </c>
      <c r="O92" s="6" t="s">
        <v>943</v>
      </c>
      <c r="P92" s="10" t="s">
        <v>944</v>
      </c>
      <c r="Q92" s="6"/>
      <c r="R92" s="6" t="s">
        <v>945</v>
      </c>
      <c r="S92" s="11">
        <v>45806</v>
      </c>
      <c r="T92" s="6" t="s">
        <v>81</v>
      </c>
      <c r="U92" s="8" t="s">
        <v>40</v>
      </c>
      <c r="V92" s="12">
        <f t="shared" si="1"/>
        <v>69</v>
      </c>
      <c r="W92" s="5">
        <v>69</v>
      </c>
      <c r="X92" s="12">
        <v>69</v>
      </c>
      <c r="Y92" s="8" t="s">
        <v>946</v>
      </c>
      <c r="Z92" s="12">
        <v>0</v>
      </c>
    </row>
    <row r="93" spans="1:26" x14ac:dyDescent="0.5">
      <c r="A93" s="2" t="s">
        <v>947</v>
      </c>
      <c r="B93" s="2" t="s">
        <v>26</v>
      </c>
      <c r="C93" s="6" t="s">
        <v>952</v>
      </c>
      <c r="D93" s="24" t="s">
        <v>953</v>
      </c>
      <c r="E93" s="2" t="s">
        <v>948</v>
      </c>
      <c r="F93" s="4" t="s">
        <v>949</v>
      </c>
      <c r="G93" s="5">
        <v>12</v>
      </c>
      <c r="H93" s="6" t="s">
        <v>950</v>
      </c>
      <c r="I93" s="7" t="s">
        <v>951</v>
      </c>
      <c r="J93" s="8"/>
      <c r="K93" s="8"/>
      <c r="L93" s="6"/>
      <c r="M93" s="9"/>
      <c r="N93" s="6" t="s">
        <v>823</v>
      </c>
      <c r="O93" s="6" t="s">
        <v>954</v>
      </c>
      <c r="P93" s="10" t="s">
        <v>526</v>
      </c>
      <c r="Q93" s="6"/>
      <c r="R93" s="6" t="s">
        <v>955</v>
      </c>
      <c r="S93" s="11">
        <v>45908</v>
      </c>
      <c r="T93" s="6" t="s">
        <v>81</v>
      </c>
      <c r="U93" s="8" t="s">
        <v>40</v>
      </c>
      <c r="V93" s="12">
        <f t="shared" si="1"/>
        <v>12</v>
      </c>
      <c r="W93" s="5">
        <v>22</v>
      </c>
      <c r="X93" s="12">
        <v>0</v>
      </c>
      <c r="Y93" s="8" t="s">
        <v>41</v>
      </c>
      <c r="Z93" s="12">
        <v>12</v>
      </c>
    </row>
    <row r="94" spans="1:26" x14ac:dyDescent="0.5">
      <c r="A94" s="2" t="s">
        <v>956</v>
      </c>
      <c r="B94" s="2" t="s">
        <v>26</v>
      </c>
      <c r="C94" s="6" t="s">
        <v>961</v>
      </c>
      <c r="D94" s="24" t="s">
        <v>962</v>
      </c>
      <c r="E94" s="2" t="s">
        <v>957</v>
      </c>
      <c r="F94" s="4" t="s">
        <v>958</v>
      </c>
      <c r="G94" s="5">
        <v>39</v>
      </c>
      <c r="H94" s="6" t="s">
        <v>959</v>
      </c>
      <c r="I94" s="7" t="s">
        <v>960</v>
      </c>
      <c r="J94" s="8"/>
      <c r="K94" s="8"/>
      <c r="L94" s="6"/>
      <c r="M94" s="9"/>
      <c r="N94" s="6" t="s">
        <v>865</v>
      </c>
      <c r="O94" s="6" t="s">
        <v>963</v>
      </c>
      <c r="P94" s="10" t="s">
        <v>964</v>
      </c>
      <c r="Q94" s="6"/>
      <c r="R94" s="6" t="s">
        <v>965</v>
      </c>
      <c r="S94" s="11">
        <v>45750</v>
      </c>
      <c r="T94" s="24" t="s">
        <v>39</v>
      </c>
      <c r="U94" s="8" t="s">
        <v>40</v>
      </c>
      <c r="V94" s="12">
        <f t="shared" si="1"/>
        <v>39</v>
      </c>
      <c r="W94" s="5">
        <v>55</v>
      </c>
      <c r="X94" s="12">
        <v>0</v>
      </c>
      <c r="Y94" s="8" t="s">
        <v>41</v>
      </c>
      <c r="Z94" s="12">
        <v>39</v>
      </c>
    </row>
    <row r="95" spans="1:26" x14ac:dyDescent="0.5">
      <c r="A95" s="2" t="s">
        <v>966</v>
      </c>
      <c r="B95" s="2" t="s">
        <v>26</v>
      </c>
      <c r="C95" s="6" t="s">
        <v>971</v>
      </c>
      <c r="D95" s="24" t="s">
        <v>972</v>
      </c>
      <c r="E95" s="2" t="s">
        <v>967</v>
      </c>
      <c r="F95" s="4" t="s">
        <v>968</v>
      </c>
      <c r="G95" s="5">
        <v>95</v>
      </c>
      <c r="H95" s="6" t="s">
        <v>969</v>
      </c>
      <c r="I95" s="23" t="s">
        <v>970</v>
      </c>
      <c r="J95" s="8"/>
      <c r="K95" s="8"/>
      <c r="L95" s="6"/>
      <c r="M95" s="9"/>
      <c r="N95" s="6" t="s">
        <v>35</v>
      </c>
      <c r="O95" s="6" t="s">
        <v>973</v>
      </c>
      <c r="P95" s="10" t="s">
        <v>974</v>
      </c>
      <c r="Q95" s="6"/>
      <c r="R95" s="6" t="s">
        <v>975</v>
      </c>
      <c r="S95" s="11">
        <v>45845</v>
      </c>
      <c r="T95" s="6" t="s">
        <v>81</v>
      </c>
      <c r="U95" s="8" t="s">
        <v>40</v>
      </c>
      <c r="V95" s="12">
        <f t="shared" si="1"/>
        <v>95</v>
      </c>
      <c r="W95" s="5">
        <v>102</v>
      </c>
      <c r="X95" s="12">
        <v>77</v>
      </c>
      <c r="Y95" s="8" t="s">
        <v>125</v>
      </c>
      <c r="Z95" s="12">
        <v>18</v>
      </c>
    </row>
    <row r="96" spans="1:26" x14ac:dyDescent="0.5">
      <c r="A96" s="2" t="s">
        <v>976</v>
      </c>
      <c r="B96" s="2" t="s">
        <v>26</v>
      </c>
      <c r="C96" s="6" t="s">
        <v>981</v>
      </c>
      <c r="D96" s="24" t="s">
        <v>982</v>
      </c>
      <c r="E96" s="2" t="s">
        <v>977</v>
      </c>
      <c r="F96" s="4" t="s">
        <v>978</v>
      </c>
      <c r="G96" s="5">
        <v>42</v>
      </c>
      <c r="H96" s="6" t="s">
        <v>979</v>
      </c>
      <c r="I96" s="23" t="s">
        <v>980</v>
      </c>
      <c r="J96" s="8"/>
      <c r="K96" s="8"/>
      <c r="L96" s="6"/>
      <c r="M96" s="9"/>
      <c r="N96" s="6" t="s">
        <v>197</v>
      </c>
      <c r="O96" s="6" t="s">
        <v>983</v>
      </c>
      <c r="P96" s="10" t="s">
        <v>984</v>
      </c>
      <c r="Q96" s="6"/>
      <c r="R96" s="6" t="s">
        <v>985</v>
      </c>
      <c r="S96" s="11">
        <v>44103</v>
      </c>
      <c r="T96" s="24" t="s">
        <v>39</v>
      </c>
      <c r="U96" s="8" t="s">
        <v>188</v>
      </c>
      <c r="V96" s="12">
        <f t="shared" si="1"/>
        <v>42</v>
      </c>
      <c r="W96" s="5">
        <v>42</v>
      </c>
      <c r="X96" s="12">
        <v>42</v>
      </c>
      <c r="Y96" s="8" t="s">
        <v>986</v>
      </c>
      <c r="Z96" s="12">
        <v>0</v>
      </c>
    </row>
    <row r="97" spans="1:26" x14ac:dyDescent="0.5">
      <c r="A97" s="2" t="s">
        <v>987</v>
      </c>
      <c r="B97" s="2" t="s">
        <v>26</v>
      </c>
      <c r="C97" s="6" t="s">
        <v>992</v>
      </c>
      <c r="D97" s="24" t="s">
        <v>648</v>
      </c>
      <c r="E97" s="2" t="s">
        <v>988</v>
      </c>
      <c r="F97" s="4" t="s">
        <v>989</v>
      </c>
      <c r="G97" s="5">
        <v>87</v>
      </c>
      <c r="H97" s="6" t="s">
        <v>990</v>
      </c>
      <c r="I97" s="7" t="s">
        <v>991</v>
      </c>
      <c r="J97" s="8"/>
      <c r="K97" s="8"/>
      <c r="L97" s="6"/>
      <c r="M97" s="9"/>
      <c r="N97" s="6" t="s">
        <v>89</v>
      </c>
      <c r="O97" s="6" t="s">
        <v>993</v>
      </c>
      <c r="P97" s="10" t="s">
        <v>994</v>
      </c>
      <c r="Q97" s="6"/>
      <c r="R97" s="6" t="s">
        <v>995</v>
      </c>
      <c r="S97" s="11">
        <v>45778</v>
      </c>
      <c r="T97" s="6" t="s">
        <v>39</v>
      </c>
      <c r="U97" s="8" t="s">
        <v>40</v>
      </c>
      <c r="V97" s="12">
        <f t="shared" si="1"/>
        <v>87</v>
      </c>
      <c r="W97" s="5">
        <v>90</v>
      </c>
      <c r="X97" s="12">
        <v>65</v>
      </c>
      <c r="Y97" s="8" t="s">
        <v>176</v>
      </c>
      <c r="Z97" s="12">
        <v>22</v>
      </c>
    </row>
    <row r="98" spans="1:26" x14ac:dyDescent="0.5">
      <c r="A98" s="2" t="s">
        <v>996</v>
      </c>
      <c r="B98" s="2" t="s">
        <v>26</v>
      </c>
      <c r="C98" s="6" t="s">
        <v>1001</v>
      </c>
      <c r="D98" s="24" t="s">
        <v>535</v>
      </c>
      <c r="E98" s="2" t="s">
        <v>997</v>
      </c>
      <c r="F98" s="4" t="s">
        <v>998</v>
      </c>
      <c r="G98" s="5">
        <v>85</v>
      </c>
      <c r="H98" s="6" t="s">
        <v>999</v>
      </c>
      <c r="I98" s="23" t="s">
        <v>1000</v>
      </c>
      <c r="J98" s="8"/>
      <c r="K98" s="8"/>
      <c r="L98" s="6"/>
      <c r="M98" s="9"/>
      <c r="N98" s="6" t="s">
        <v>197</v>
      </c>
      <c r="O98" s="6" t="s">
        <v>1002</v>
      </c>
      <c r="P98" s="10" t="s">
        <v>1003</v>
      </c>
      <c r="Q98" s="6"/>
      <c r="R98" s="6" t="s">
        <v>1004</v>
      </c>
      <c r="S98" s="11">
        <v>45971</v>
      </c>
      <c r="T98" s="6" t="s">
        <v>39</v>
      </c>
      <c r="U98" s="8" t="s">
        <v>40</v>
      </c>
      <c r="V98" s="12">
        <f t="shared" si="1"/>
        <v>85</v>
      </c>
      <c r="W98" s="5">
        <v>90</v>
      </c>
      <c r="X98" s="12">
        <v>65</v>
      </c>
      <c r="Y98" s="8" t="s">
        <v>176</v>
      </c>
      <c r="Z98" s="12">
        <v>20</v>
      </c>
    </row>
    <row r="99" spans="1:26" x14ac:dyDescent="0.5">
      <c r="A99" s="2" t="s">
        <v>1005</v>
      </c>
      <c r="B99" s="2" t="s">
        <v>26</v>
      </c>
      <c r="C99" s="6" t="s">
        <v>1010</v>
      </c>
      <c r="D99" s="24" t="s">
        <v>1011</v>
      </c>
      <c r="E99" s="2" t="s">
        <v>1006</v>
      </c>
      <c r="F99" s="4" t="s">
        <v>1007</v>
      </c>
      <c r="G99" s="5">
        <v>38</v>
      </c>
      <c r="H99" s="6" t="s">
        <v>1008</v>
      </c>
      <c r="I99" s="7" t="s">
        <v>1009</v>
      </c>
      <c r="J99" s="8"/>
      <c r="K99" s="8"/>
      <c r="L99" s="6"/>
      <c r="M99" s="9"/>
      <c r="N99" s="6" t="s">
        <v>272</v>
      </c>
      <c r="O99" s="6" t="s">
        <v>1012</v>
      </c>
      <c r="P99" s="10" t="s">
        <v>1013</v>
      </c>
      <c r="Q99" s="6"/>
      <c r="R99" s="6" t="s">
        <v>1014</v>
      </c>
      <c r="S99" s="11">
        <v>45877</v>
      </c>
      <c r="T99" s="6" t="s">
        <v>39</v>
      </c>
      <c r="U99" s="8" t="s">
        <v>40</v>
      </c>
      <c r="V99" s="12">
        <f t="shared" si="1"/>
        <v>38</v>
      </c>
      <c r="W99" s="5">
        <v>48</v>
      </c>
      <c r="X99" s="12">
        <v>38</v>
      </c>
      <c r="Y99" s="8" t="s">
        <v>1015</v>
      </c>
      <c r="Z99" s="12">
        <v>0</v>
      </c>
    </row>
    <row r="100" spans="1:26" x14ac:dyDescent="0.5">
      <c r="A100" s="2" t="s">
        <v>1016</v>
      </c>
      <c r="B100" s="2" t="s">
        <v>26</v>
      </c>
      <c r="C100" s="6" t="s">
        <v>1021</v>
      </c>
      <c r="D100" s="24" t="s">
        <v>240</v>
      </c>
      <c r="E100" s="2" t="s">
        <v>1017</v>
      </c>
      <c r="F100" s="4" t="s">
        <v>1018</v>
      </c>
      <c r="G100" s="5">
        <v>150</v>
      </c>
      <c r="H100" s="6" t="s">
        <v>1019</v>
      </c>
      <c r="I100" s="7" t="s">
        <v>1020</v>
      </c>
      <c r="J100" s="8"/>
      <c r="K100" s="8"/>
      <c r="L100" s="6"/>
      <c r="M100" s="9"/>
      <c r="N100" s="6" t="s">
        <v>89</v>
      </c>
      <c r="O100" s="6" t="s">
        <v>1022</v>
      </c>
      <c r="P100" s="10"/>
      <c r="Q100" s="6"/>
      <c r="R100" s="6" t="s">
        <v>1023</v>
      </c>
      <c r="S100" s="11">
        <v>46106</v>
      </c>
      <c r="T100" s="24" t="s">
        <v>39</v>
      </c>
      <c r="U100" s="8" t="s">
        <v>40</v>
      </c>
      <c r="V100" s="12">
        <f t="shared" si="1"/>
        <v>150</v>
      </c>
      <c r="W100" s="5">
        <v>150</v>
      </c>
      <c r="X100" s="12">
        <v>150</v>
      </c>
      <c r="Y100" s="8" t="s">
        <v>1024</v>
      </c>
      <c r="Z100" s="12">
        <v>0</v>
      </c>
    </row>
    <row r="101" spans="1:26" x14ac:dyDescent="0.5">
      <c r="A101" s="2" t="s">
        <v>1025</v>
      </c>
      <c r="B101" s="2" t="s">
        <v>26</v>
      </c>
      <c r="C101" s="6" t="s">
        <v>1030</v>
      </c>
      <c r="D101" s="24" t="s">
        <v>1031</v>
      </c>
      <c r="E101" s="2" t="s">
        <v>1026</v>
      </c>
      <c r="F101" s="4" t="s">
        <v>1027</v>
      </c>
      <c r="G101" s="5">
        <v>12</v>
      </c>
      <c r="H101" s="6" t="s">
        <v>1028</v>
      </c>
      <c r="I101" s="23" t="s">
        <v>1029</v>
      </c>
      <c r="J101" s="8"/>
      <c r="K101" s="8"/>
      <c r="L101" s="6"/>
      <c r="M101" s="9"/>
      <c r="N101" s="6" t="s">
        <v>197</v>
      </c>
      <c r="O101" s="6" t="s">
        <v>1032</v>
      </c>
      <c r="P101" s="10"/>
      <c r="Q101" s="6"/>
      <c r="R101" s="6" t="s">
        <v>1033</v>
      </c>
      <c r="S101" s="11">
        <v>46050</v>
      </c>
      <c r="T101" s="24" t="s">
        <v>39</v>
      </c>
      <c r="U101" s="8" t="s">
        <v>40</v>
      </c>
      <c r="V101" s="12">
        <f t="shared" si="1"/>
        <v>12</v>
      </c>
      <c r="W101" s="5">
        <v>18</v>
      </c>
      <c r="X101" s="12">
        <v>12</v>
      </c>
      <c r="Y101" s="8" t="s">
        <v>1034</v>
      </c>
      <c r="Z101" s="12">
        <v>0</v>
      </c>
    </row>
    <row r="102" spans="1:26" x14ac:dyDescent="0.5">
      <c r="A102" s="2" t="s">
        <v>1035</v>
      </c>
      <c r="B102" s="2" t="s">
        <v>26</v>
      </c>
      <c r="C102" s="6" t="s">
        <v>1040</v>
      </c>
      <c r="D102" s="24" t="s">
        <v>132</v>
      </c>
      <c r="E102" s="2" t="s">
        <v>1036</v>
      </c>
      <c r="F102" s="4" t="s">
        <v>1037</v>
      </c>
      <c r="G102" s="5">
        <v>24</v>
      </c>
      <c r="H102" s="6" t="s">
        <v>1038</v>
      </c>
      <c r="I102" s="7" t="s">
        <v>1039</v>
      </c>
      <c r="J102" s="8"/>
      <c r="K102" s="8"/>
      <c r="L102" s="6"/>
      <c r="M102" s="9"/>
      <c r="N102" s="6" t="s">
        <v>51</v>
      </c>
      <c r="O102" s="6"/>
      <c r="P102" s="10"/>
      <c r="Q102" s="6"/>
      <c r="R102" s="6" t="s">
        <v>1041</v>
      </c>
      <c r="S102" s="11">
        <v>44932</v>
      </c>
      <c r="T102" s="24" t="s">
        <v>39</v>
      </c>
      <c r="U102" s="8" t="s">
        <v>40</v>
      </c>
      <c r="V102" s="12">
        <f t="shared" si="1"/>
        <v>24</v>
      </c>
      <c r="W102" s="5">
        <v>24</v>
      </c>
      <c r="X102" s="12">
        <v>0</v>
      </c>
      <c r="Y102" s="8" t="s">
        <v>41</v>
      </c>
      <c r="Z102" s="12">
        <v>24</v>
      </c>
    </row>
    <row r="103" spans="1:26" x14ac:dyDescent="0.5">
      <c r="A103" s="2" t="s">
        <v>1042</v>
      </c>
      <c r="B103" s="2" t="s">
        <v>26</v>
      </c>
      <c r="C103" s="6" t="s">
        <v>1047</v>
      </c>
      <c r="D103" s="24" t="s">
        <v>1048</v>
      </c>
      <c r="E103" s="2" t="s">
        <v>1043</v>
      </c>
      <c r="F103" s="4" t="s">
        <v>1044</v>
      </c>
      <c r="G103" s="5">
        <v>20</v>
      </c>
      <c r="H103" s="6" t="s">
        <v>1045</v>
      </c>
      <c r="I103" s="7" t="s">
        <v>1046</v>
      </c>
      <c r="J103" s="8"/>
      <c r="K103" s="8"/>
      <c r="L103" s="6"/>
      <c r="M103" s="9"/>
      <c r="N103" s="6" t="s">
        <v>143</v>
      </c>
      <c r="O103" s="6" t="s">
        <v>1049</v>
      </c>
      <c r="P103" s="10"/>
      <c r="Q103" s="6"/>
      <c r="R103" s="6" t="s">
        <v>1050</v>
      </c>
      <c r="S103" s="11">
        <v>45396</v>
      </c>
      <c r="T103" s="6" t="s">
        <v>1051</v>
      </c>
      <c r="U103" s="8" t="s">
        <v>188</v>
      </c>
      <c r="V103" s="12">
        <f t="shared" si="1"/>
        <v>20</v>
      </c>
      <c r="W103" s="5">
        <v>20</v>
      </c>
      <c r="X103" s="12">
        <v>0</v>
      </c>
      <c r="Y103" s="8" t="s">
        <v>41</v>
      </c>
      <c r="Z103" s="12">
        <v>20</v>
      </c>
    </row>
    <row r="104" spans="1:26" x14ac:dyDescent="0.5">
      <c r="A104" s="2" t="s">
        <v>1052</v>
      </c>
      <c r="B104" s="2" t="s">
        <v>26</v>
      </c>
      <c r="C104" s="6" t="s">
        <v>1057</v>
      </c>
      <c r="D104" s="24" t="s">
        <v>1048</v>
      </c>
      <c r="E104" s="2" t="s">
        <v>1053</v>
      </c>
      <c r="F104" s="4" t="s">
        <v>1054</v>
      </c>
      <c r="G104" s="5">
        <v>73</v>
      </c>
      <c r="H104" s="6" t="s">
        <v>1055</v>
      </c>
      <c r="I104" s="23" t="s">
        <v>1056</v>
      </c>
      <c r="J104" s="8"/>
      <c r="K104" s="8"/>
      <c r="L104" s="6"/>
      <c r="M104" s="9"/>
      <c r="N104" s="6" t="s">
        <v>143</v>
      </c>
      <c r="O104" s="6" t="s">
        <v>1058</v>
      </c>
      <c r="P104" s="10">
        <v>44253</v>
      </c>
      <c r="Q104" s="6"/>
      <c r="R104" s="6" t="s">
        <v>1059</v>
      </c>
      <c r="S104" s="11">
        <v>45606</v>
      </c>
      <c r="T104" s="6" t="s">
        <v>39</v>
      </c>
      <c r="U104" s="8" t="s">
        <v>188</v>
      </c>
      <c r="V104" s="12">
        <f t="shared" si="1"/>
        <v>73</v>
      </c>
      <c r="W104" s="5">
        <v>77</v>
      </c>
      <c r="X104" s="12">
        <v>30</v>
      </c>
      <c r="Y104" s="8" t="s">
        <v>189</v>
      </c>
      <c r="Z104" s="12">
        <v>43</v>
      </c>
    </row>
    <row r="105" spans="1:26" x14ac:dyDescent="0.5">
      <c r="A105" s="2" t="s">
        <v>1060</v>
      </c>
      <c r="B105" s="2" t="s">
        <v>26</v>
      </c>
      <c r="C105" s="6" t="s">
        <v>1067</v>
      </c>
      <c r="D105" s="24" t="s">
        <v>1068</v>
      </c>
      <c r="E105" s="2" t="s">
        <v>1061</v>
      </c>
      <c r="F105" s="4" t="s">
        <v>1062</v>
      </c>
      <c r="G105" s="5">
        <v>58</v>
      </c>
      <c r="H105" s="6" t="s">
        <v>1063</v>
      </c>
      <c r="I105" s="23" t="s">
        <v>1064</v>
      </c>
      <c r="J105" s="111" t="s">
        <v>1065</v>
      </c>
      <c r="K105" s="111"/>
      <c r="L105" s="6" t="s">
        <v>1066</v>
      </c>
      <c r="M105" s="9"/>
      <c r="N105" s="6" t="s">
        <v>865</v>
      </c>
      <c r="O105" s="6" t="s">
        <v>1069</v>
      </c>
      <c r="P105" s="10" t="s">
        <v>1070</v>
      </c>
      <c r="Q105" s="6"/>
      <c r="R105" s="6" t="s">
        <v>1071</v>
      </c>
      <c r="S105" s="11">
        <v>46022</v>
      </c>
      <c r="T105" s="6" t="s">
        <v>39</v>
      </c>
      <c r="U105" s="8" t="s">
        <v>40</v>
      </c>
      <c r="V105" s="12">
        <f t="shared" si="1"/>
        <v>58</v>
      </c>
      <c r="W105" s="5">
        <v>63</v>
      </c>
      <c r="X105" s="12">
        <v>46</v>
      </c>
      <c r="Y105" s="8" t="s">
        <v>295</v>
      </c>
      <c r="Z105" s="12">
        <v>12</v>
      </c>
    </row>
    <row r="106" spans="1:26" x14ac:dyDescent="0.5">
      <c r="A106" s="2" t="s">
        <v>1072</v>
      </c>
      <c r="B106" s="2" t="s">
        <v>26</v>
      </c>
      <c r="C106" s="6" t="s">
        <v>1077</v>
      </c>
      <c r="D106" s="24" t="s">
        <v>197</v>
      </c>
      <c r="E106" s="2" t="s">
        <v>1073</v>
      </c>
      <c r="F106" s="4" t="s">
        <v>1074</v>
      </c>
      <c r="G106" s="5">
        <v>80</v>
      </c>
      <c r="H106" s="6" t="s">
        <v>1075</v>
      </c>
      <c r="I106" s="23" t="s">
        <v>1076</v>
      </c>
      <c r="J106" s="8"/>
      <c r="K106" s="8"/>
      <c r="L106" s="6"/>
      <c r="M106" s="9"/>
      <c r="N106" s="6" t="s">
        <v>197</v>
      </c>
      <c r="O106" s="6" t="s">
        <v>1078</v>
      </c>
      <c r="P106" s="10" t="s">
        <v>1079</v>
      </c>
      <c r="Q106" s="6"/>
      <c r="R106" s="6" t="s">
        <v>1080</v>
      </c>
      <c r="S106" s="11">
        <v>46050</v>
      </c>
      <c r="T106" s="6" t="s">
        <v>39</v>
      </c>
      <c r="U106" s="8" t="s">
        <v>40</v>
      </c>
      <c r="V106" s="12">
        <f t="shared" si="1"/>
        <v>80</v>
      </c>
      <c r="W106" s="5">
        <v>80</v>
      </c>
      <c r="X106" s="12">
        <v>61</v>
      </c>
      <c r="Y106" s="8" t="s">
        <v>433</v>
      </c>
      <c r="Z106" s="12">
        <v>19</v>
      </c>
    </row>
    <row r="107" spans="1:26" ht="99" x14ac:dyDescent="0.5">
      <c r="A107" s="2" t="s">
        <v>1081</v>
      </c>
      <c r="B107" s="2" t="s">
        <v>26</v>
      </c>
      <c r="C107" s="6" t="s">
        <v>1086</v>
      </c>
      <c r="D107" s="24" t="s">
        <v>1087</v>
      </c>
      <c r="E107" s="2" t="s">
        <v>1082</v>
      </c>
      <c r="F107" s="4" t="s">
        <v>1083</v>
      </c>
      <c r="G107" s="5">
        <v>15</v>
      </c>
      <c r="H107" s="6" t="s">
        <v>1084</v>
      </c>
      <c r="I107" s="7" t="s">
        <v>1085</v>
      </c>
      <c r="J107" s="8"/>
      <c r="K107" s="8"/>
      <c r="L107" s="6"/>
      <c r="M107" s="9"/>
      <c r="N107" s="6" t="s">
        <v>184</v>
      </c>
      <c r="O107" s="6" t="s">
        <v>1088</v>
      </c>
      <c r="P107" s="10"/>
      <c r="Q107" s="6" t="s">
        <v>1089</v>
      </c>
      <c r="R107" s="6" t="s">
        <v>1090</v>
      </c>
      <c r="S107" s="11">
        <v>44120</v>
      </c>
      <c r="T107" s="6" t="s">
        <v>39</v>
      </c>
      <c r="U107" s="8" t="s">
        <v>188</v>
      </c>
      <c r="V107" s="12">
        <f t="shared" si="1"/>
        <v>15</v>
      </c>
      <c r="W107" s="5">
        <v>15</v>
      </c>
      <c r="X107" s="12">
        <v>15</v>
      </c>
      <c r="Y107" s="8" t="s">
        <v>1091</v>
      </c>
      <c r="Z107" s="12">
        <v>0</v>
      </c>
    </row>
    <row r="108" spans="1:26" x14ac:dyDescent="0.5">
      <c r="A108" s="2" t="s">
        <v>1092</v>
      </c>
      <c r="B108" s="2" t="s">
        <v>26</v>
      </c>
      <c r="C108" s="6" t="s">
        <v>1094</v>
      </c>
      <c r="D108" s="24" t="s">
        <v>1087</v>
      </c>
      <c r="E108" s="2" t="s">
        <v>1093</v>
      </c>
      <c r="F108" s="4">
        <v>37385</v>
      </c>
      <c r="G108" s="5">
        <v>26</v>
      </c>
      <c r="H108" s="6" t="s">
        <v>1084</v>
      </c>
      <c r="I108" s="7" t="s">
        <v>1085</v>
      </c>
      <c r="J108" s="39"/>
      <c r="K108" s="39"/>
      <c r="L108" s="6"/>
      <c r="M108" s="9"/>
      <c r="N108" s="6" t="s">
        <v>184</v>
      </c>
      <c r="O108" s="6" t="s">
        <v>1095</v>
      </c>
      <c r="P108" s="10"/>
      <c r="Q108" s="6"/>
      <c r="R108" s="6" t="s">
        <v>1096</v>
      </c>
      <c r="S108" s="11">
        <v>45394</v>
      </c>
      <c r="T108" s="24" t="s">
        <v>39</v>
      </c>
      <c r="U108" s="8" t="s">
        <v>188</v>
      </c>
      <c r="V108" s="12">
        <f t="shared" si="1"/>
        <v>26</v>
      </c>
      <c r="W108" s="5">
        <v>26</v>
      </c>
      <c r="X108" s="12">
        <v>26</v>
      </c>
      <c r="Y108" s="8" t="s">
        <v>1097</v>
      </c>
      <c r="Z108" s="12">
        <v>0</v>
      </c>
    </row>
    <row r="109" spans="1:26" ht="39.6" x14ac:dyDescent="0.5">
      <c r="A109" s="40" t="s">
        <v>1098</v>
      </c>
      <c r="B109" s="40" t="s">
        <v>26</v>
      </c>
      <c r="C109" s="6" t="s">
        <v>1104</v>
      </c>
      <c r="D109" s="24" t="s">
        <v>34</v>
      </c>
      <c r="E109" s="40" t="s">
        <v>1099</v>
      </c>
      <c r="F109" s="41" t="s">
        <v>860</v>
      </c>
      <c r="G109" s="5">
        <v>112</v>
      </c>
      <c r="H109" s="42" t="s">
        <v>1100</v>
      </c>
      <c r="I109" s="124" t="s">
        <v>1101</v>
      </c>
      <c r="J109" s="115" t="s">
        <v>1102</v>
      </c>
      <c r="K109" s="115"/>
      <c r="L109" s="112" t="s">
        <v>1103</v>
      </c>
      <c r="M109" s="19"/>
      <c r="N109" s="42" t="s">
        <v>35</v>
      </c>
      <c r="O109" s="42" t="s">
        <v>1105</v>
      </c>
      <c r="P109" s="43" t="s">
        <v>1106</v>
      </c>
      <c r="Q109" s="42" t="s">
        <v>1107</v>
      </c>
      <c r="R109" s="24" t="s">
        <v>1108</v>
      </c>
      <c r="S109" s="35">
        <v>46062</v>
      </c>
      <c r="T109" s="33" t="s">
        <v>81</v>
      </c>
      <c r="U109" s="34" t="s">
        <v>40</v>
      </c>
      <c r="V109" s="12">
        <f t="shared" si="1"/>
        <v>112</v>
      </c>
      <c r="W109" s="5">
        <v>115</v>
      </c>
      <c r="X109" s="12">
        <v>89</v>
      </c>
      <c r="Y109" s="8" t="s">
        <v>679</v>
      </c>
      <c r="Z109" s="12">
        <v>23</v>
      </c>
    </row>
    <row r="110" spans="1:26" ht="59.4" x14ac:dyDescent="0.5">
      <c r="A110" s="2" t="s">
        <v>1109</v>
      </c>
      <c r="B110" s="2" t="s">
        <v>26</v>
      </c>
      <c r="C110" s="6" t="s">
        <v>1114</v>
      </c>
      <c r="D110" s="24" t="s">
        <v>240</v>
      </c>
      <c r="E110" s="2" t="s">
        <v>1110</v>
      </c>
      <c r="F110" s="4" t="s">
        <v>1111</v>
      </c>
      <c r="G110" s="5">
        <v>39</v>
      </c>
      <c r="H110" s="6" t="s">
        <v>1112</v>
      </c>
      <c r="I110" s="23" t="s">
        <v>1113</v>
      </c>
      <c r="J110" s="8"/>
      <c r="K110" s="8"/>
      <c r="L110" s="6"/>
      <c r="M110" s="9"/>
      <c r="N110" s="6" t="s">
        <v>89</v>
      </c>
      <c r="O110" s="6" t="s">
        <v>1115</v>
      </c>
      <c r="P110" s="10"/>
      <c r="Q110" s="6" t="s">
        <v>1116</v>
      </c>
      <c r="R110" s="6" t="s">
        <v>1117</v>
      </c>
      <c r="S110" s="11">
        <v>46050</v>
      </c>
      <c r="T110" s="6" t="s">
        <v>39</v>
      </c>
      <c r="U110" s="8" t="s">
        <v>40</v>
      </c>
      <c r="V110" s="12">
        <f t="shared" si="1"/>
        <v>39</v>
      </c>
      <c r="W110" s="5">
        <v>53</v>
      </c>
      <c r="X110" s="12">
        <v>39</v>
      </c>
      <c r="Y110" s="8" t="s">
        <v>1118</v>
      </c>
      <c r="Z110" s="12">
        <v>0</v>
      </c>
    </row>
    <row r="111" spans="1:26" x14ac:dyDescent="0.5">
      <c r="A111" s="2" t="s">
        <v>1119</v>
      </c>
      <c r="B111" s="2" t="s">
        <v>26</v>
      </c>
      <c r="C111" s="6" t="s">
        <v>1123</v>
      </c>
      <c r="D111" s="24" t="s">
        <v>1124</v>
      </c>
      <c r="E111" s="2" t="s">
        <v>1120</v>
      </c>
      <c r="F111" s="4" t="s">
        <v>989</v>
      </c>
      <c r="G111" s="5">
        <v>14</v>
      </c>
      <c r="H111" s="6" t="s">
        <v>1121</v>
      </c>
      <c r="I111" s="7" t="s">
        <v>1122</v>
      </c>
      <c r="J111" s="8"/>
      <c r="K111" s="8"/>
      <c r="L111" s="6"/>
      <c r="M111" s="9"/>
      <c r="N111" s="6" t="s">
        <v>197</v>
      </c>
      <c r="O111" s="6" t="s">
        <v>1125</v>
      </c>
      <c r="P111" s="10" t="s">
        <v>1126</v>
      </c>
      <c r="Q111" s="6"/>
      <c r="R111" s="6" t="s">
        <v>1127</v>
      </c>
      <c r="S111" s="11" t="s">
        <v>1128</v>
      </c>
      <c r="T111" s="6" t="s">
        <v>39</v>
      </c>
      <c r="U111" s="8" t="s">
        <v>40</v>
      </c>
      <c r="V111" s="12">
        <f t="shared" si="1"/>
        <v>14</v>
      </c>
      <c r="W111" s="5">
        <v>14</v>
      </c>
      <c r="X111" s="12">
        <v>0</v>
      </c>
      <c r="Y111" s="8" t="s">
        <v>41</v>
      </c>
      <c r="Z111" s="12">
        <v>14</v>
      </c>
    </row>
    <row r="112" spans="1:26" x14ac:dyDescent="0.5">
      <c r="A112" s="2" t="s">
        <v>1129</v>
      </c>
      <c r="B112" s="2" t="s">
        <v>26</v>
      </c>
      <c r="C112" s="6" t="s">
        <v>1131</v>
      </c>
      <c r="D112" s="24" t="s">
        <v>942</v>
      </c>
      <c r="E112" s="2" t="s">
        <v>937</v>
      </c>
      <c r="F112" s="4" t="s">
        <v>1130</v>
      </c>
      <c r="G112" s="5">
        <v>36</v>
      </c>
      <c r="H112" s="6" t="s">
        <v>939</v>
      </c>
      <c r="I112" s="7" t="s">
        <v>940</v>
      </c>
      <c r="J112" s="8"/>
      <c r="K112" s="8"/>
      <c r="L112" s="6"/>
      <c r="M112" s="9"/>
      <c r="N112" s="6" t="s">
        <v>865</v>
      </c>
      <c r="O112" s="6" t="s">
        <v>1132</v>
      </c>
      <c r="P112" s="10">
        <v>44057</v>
      </c>
      <c r="Q112" s="6"/>
      <c r="R112" s="6" t="s">
        <v>1133</v>
      </c>
      <c r="S112" s="11" t="s">
        <v>1134</v>
      </c>
      <c r="T112" s="6" t="s">
        <v>39</v>
      </c>
      <c r="U112" s="8" t="s">
        <v>188</v>
      </c>
      <c r="V112" s="12">
        <f t="shared" si="1"/>
        <v>36</v>
      </c>
      <c r="W112" s="5">
        <v>36</v>
      </c>
      <c r="X112" s="12">
        <v>0</v>
      </c>
      <c r="Y112" s="8" t="s">
        <v>41</v>
      </c>
      <c r="Z112" s="12">
        <v>36</v>
      </c>
    </row>
    <row r="113" spans="1:26" x14ac:dyDescent="0.5">
      <c r="A113" s="2" t="s">
        <v>1135</v>
      </c>
      <c r="B113" s="2" t="s">
        <v>26</v>
      </c>
      <c r="C113" s="6" t="s">
        <v>1140</v>
      </c>
      <c r="D113" s="24" t="s">
        <v>229</v>
      </c>
      <c r="E113" s="2" t="s">
        <v>1136</v>
      </c>
      <c r="F113" s="4" t="s">
        <v>1137</v>
      </c>
      <c r="G113" s="5">
        <v>77</v>
      </c>
      <c r="H113" s="6" t="s">
        <v>1138</v>
      </c>
      <c r="I113" s="23" t="s">
        <v>1139</v>
      </c>
      <c r="J113" s="8"/>
      <c r="K113" s="8"/>
      <c r="L113" s="6"/>
      <c r="M113" s="9"/>
      <c r="N113" s="6" t="s">
        <v>35</v>
      </c>
      <c r="O113" s="6" t="s">
        <v>1141</v>
      </c>
      <c r="P113" s="10" t="s">
        <v>1142</v>
      </c>
      <c r="Q113" s="6"/>
      <c r="R113" s="6" t="s">
        <v>1143</v>
      </c>
      <c r="S113" s="11">
        <v>44587</v>
      </c>
      <c r="T113" s="6" t="s">
        <v>39</v>
      </c>
      <c r="U113" s="8" t="s">
        <v>188</v>
      </c>
      <c r="V113" s="12">
        <f t="shared" si="1"/>
        <v>77</v>
      </c>
      <c r="W113" s="5">
        <v>59</v>
      </c>
      <c r="X113" s="12">
        <v>59</v>
      </c>
      <c r="Y113" s="8" t="s">
        <v>1144</v>
      </c>
      <c r="Z113" s="12">
        <v>18</v>
      </c>
    </row>
    <row r="114" spans="1:26" x14ac:dyDescent="0.5">
      <c r="A114" s="2" t="s">
        <v>1145</v>
      </c>
      <c r="B114" s="2" t="s">
        <v>26</v>
      </c>
      <c r="C114" s="6" t="s">
        <v>1150</v>
      </c>
      <c r="D114" s="24" t="s">
        <v>1151</v>
      </c>
      <c r="E114" s="2" t="s">
        <v>1146</v>
      </c>
      <c r="F114" s="4" t="s">
        <v>1147</v>
      </c>
      <c r="G114" s="5">
        <v>160</v>
      </c>
      <c r="H114" s="6" t="s">
        <v>1148</v>
      </c>
      <c r="I114" s="7" t="s">
        <v>1149</v>
      </c>
      <c r="J114" s="8"/>
      <c r="K114" s="8"/>
      <c r="L114" s="6"/>
      <c r="M114" s="9"/>
      <c r="N114" s="6" t="s">
        <v>35</v>
      </c>
      <c r="O114" s="6"/>
      <c r="P114" s="10"/>
      <c r="Q114" s="6"/>
      <c r="R114" s="6" t="s">
        <v>1152</v>
      </c>
      <c r="S114" s="11">
        <v>46168</v>
      </c>
      <c r="T114" s="6" t="s">
        <v>39</v>
      </c>
      <c r="U114" s="8" t="s">
        <v>40</v>
      </c>
      <c r="V114" s="12">
        <f t="shared" si="1"/>
        <v>160</v>
      </c>
      <c r="W114" s="5">
        <v>160</v>
      </c>
      <c r="X114" s="12">
        <v>108</v>
      </c>
      <c r="Y114" s="8" t="s">
        <v>1153</v>
      </c>
      <c r="Z114" s="12">
        <v>52</v>
      </c>
    </row>
    <row r="115" spans="1:26" x14ac:dyDescent="0.5">
      <c r="A115" s="2" t="s">
        <v>1154</v>
      </c>
      <c r="B115" s="2" t="s">
        <v>26</v>
      </c>
      <c r="C115" s="6" t="s">
        <v>1159</v>
      </c>
      <c r="D115" s="24" t="s">
        <v>1160</v>
      </c>
      <c r="E115" s="2" t="s">
        <v>1155</v>
      </c>
      <c r="F115" s="4" t="s">
        <v>1156</v>
      </c>
      <c r="G115" s="44">
        <v>20</v>
      </c>
      <c r="H115" s="6" t="s">
        <v>1157</v>
      </c>
      <c r="I115" s="7" t="s">
        <v>1158</v>
      </c>
      <c r="J115" s="8"/>
      <c r="K115" s="8"/>
      <c r="L115" s="6"/>
      <c r="M115" s="9"/>
      <c r="N115" s="6" t="s">
        <v>89</v>
      </c>
      <c r="O115" s="6" t="s">
        <v>1161</v>
      </c>
      <c r="P115" s="10">
        <v>43958</v>
      </c>
      <c r="Q115" s="6"/>
      <c r="R115" s="6" t="s">
        <v>1162</v>
      </c>
      <c r="S115" s="11">
        <v>45841</v>
      </c>
      <c r="T115" s="6" t="s">
        <v>39</v>
      </c>
      <c r="U115" s="8" t="s">
        <v>40</v>
      </c>
      <c r="V115" s="12">
        <f t="shared" si="1"/>
        <v>20</v>
      </c>
      <c r="W115" s="44">
        <v>20</v>
      </c>
      <c r="X115" s="45">
        <v>20</v>
      </c>
      <c r="Y115" s="8">
        <v>20</v>
      </c>
      <c r="Z115" s="45">
        <v>0</v>
      </c>
    </row>
    <row r="116" spans="1:26" x14ac:dyDescent="0.5">
      <c r="A116" s="2" t="s">
        <v>1163</v>
      </c>
      <c r="B116" s="2" t="s">
        <v>26</v>
      </c>
      <c r="C116" s="6" t="s">
        <v>1168</v>
      </c>
      <c r="D116" s="24" t="s">
        <v>1169</v>
      </c>
      <c r="E116" s="2" t="s">
        <v>1164</v>
      </c>
      <c r="F116" s="4" t="s">
        <v>1165</v>
      </c>
      <c r="G116" s="46">
        <v>115</v>
      </c>
      <c r="H116" s="6" t="s">
        <v>1166</v>
      </c>
      <c r="I116" s="23" t="s">
        <v>1167</v>
      </c>
      <c r="J116" s="8"/>
      <c r="K116" s="8"/>
      <c r="L116" s="6"/>
      <c r="M116" s="9"/>
      <c r="N116" s="6" t="s">
        <v>89</v>
      </c>
      <c r="O116" s="6" t="s">
        <v>1170</v>
      </c>
      <c r="P116" s="10" t="s">
        <v>1171</v>
      </c>
      <c r="Q116" s="6"/>
      <c r="R116" s="6" t="s">
        <v>1172</v>
      </c>
      <c r="S116" s="11">
        <v>45719</v>
      </c>
      <c r="T116" s="6" t="s">
        <v>39</v>
      </c>
      <c r="U116" s="8" t="s">
        <v>40</v>
      </c>
      <c r="V116" s="12">
        <f t="shared" si="1"/>
        <v>115</v>
      </c>
      <c r="W116" s="5">
        <v>123</v>
      </c>
      <c r="X116" s="12">
        <v>75</v>
      </c>
      <c r="Y116" s="8">
        <v>78</v>
      </c>
      <c r="Z116" s="12">
        <v>40</v>
      </c>
    </row>
    <row r="117" spans="1:26" x14ac:dyDescent="0.5">
      <c r="A117" s="2" t="s">
        <v>1173</v>
      </c>
      <c r="B117" s="2" t="s">
        <v>26</v>
      </c>
      <c r="C117" s="6" t="s">
        <v>1178</v>
      </c>
      <c r="D117" s="24" t="s">
        <v>1179</v>
      </c>
      <c r="E117" s="2" t="s">
        <v>1174</v>
      </c>
      <c r="F117" s="4" t="s">
        <v>1175</v>
      </c>
      <c r="G117" s="5">
        <v>173</v>
      </c>
      <c r="H117" s="6" t="s">
        <v>1176</v>
      </c>
      <c r="I117" s="23" t="s">
        <v>1177</v>
      </c>
      <c r="J117" s="8"/>
      <c r="K117" s="8"/>
      <c r="L117" s="6"/>
      <c r="M117" s="9"/>
      <c r="N117" s="6" t="s">
        <v>35</v>
      </c>
      <c r="O117" s="6" t="s">
        <v>1180</v>
      </c>
      <c r="P117" s="10" t="s">
        <v>1181</v>
      </c>
      <c r="Q117" s="6"/>
      <c r="R117" s="6" t="s">
        <v>1182</v>
      </c>
      <c r="S117" s="11">
        <v>45736</v>
      </c>
      <c r="T117" s="24" t="s">
        <v>39</v>
      </c>
      <c r="U117" s="8" t="s">
        <v>40</v>
      </c>
      <c r="V117" s="12">
        <f t="shared" si="1"/>
        <v>173</v>
      </c>
      <c r="W117" s="5">
        <v>209</v>
      </c>
      <c r="X117" s="12">
        <v>127</v>
      </c>
      <c r="Y117" s="8" t="s">
        <v>1183</v>
      </c>
      <c r="Z117" s="12">
        <v>46</v>
      </c>
    </row>
    <row r="118" spans="1:26" x14ac:dyDescent="0.5">
      <c r="A118" s="2" t="s">
        <v>1184</v>
      </c>
      <c r="B118" s="2" t="s">
        <v>26</v>
      </c>
      <c r="C118" s="6" t="s">
        <v>1189</v>
      </c>
      <c r="D118" s="24" t="s">
        <v>1190</v>
      </c>
      <c r="E118" s="2" t="s">
        <v>1185</v>
      </c>
      <c r="F118" s="4" t="s">
        <v>1186</v>
      </c>
      <c r="G118" s="5">
        <v>16</v>
      </c>
      <c r="H118" s="6" t="s">
        <v>1187</v>
      </c>
      <c r="I118" s="7" t="s">
        <v>1188</v>
      </c>
      <c r="J118" s="8"/>
      <c r="K118" s="8"/>
      <c r="L118" s="6"/>
      <c r="M118" s="9"/>
      <c r="N118" s="6" t="s">
        <v>184</v>
      </c>
      <c r="O118" s="6" t="s">
        <v>1191</v>
      </c>
      <c r="P118" s="10">
        <v>45553</v>
      </c>
      <c r="Q118" s="6"/>
      <c r="R118" s="6" t="s">
        <v>1192</v>
      </c>
      <c r="S118" s="11">
        <v>45553</v>
      </c>
      <c r="T118" s="6" t="s">
        <v>1193</v>
      </c>
      <c r="U118" s="8" t="s">
        <v>175</v>
      </c>
      <c r="V118" s="12">
        <f t="shared" si="1"/>
        <v>16</v>
      </c>
      <c r="W118" s="5">
        <v>26</v>
      </c>
      <c r="X118" s="12">
        <v>16</v>
      </c>
      <c r="Y118" s="8" t="s">
        <v>1097</v>
      </c>
      <c r="Z118" s="12">
        <v>0</v>
      </c>
    </row>
    <row r="119" spans="1:26" x14ac:dyDescent="0.5">
      <c r="A119" s="2" t="s">
        <v>1194</v>
      </c>
      <c r="B119" s="2" t="s">
        <v>26</v>
      </c>
      <c r="C119" s="6" t="s">
        <v>1195</v>
      </c>
      <c r="D119" s="24" t="s">
        <v>1160</v>
      </c>
      <c r="E119" s="2" t="s">
        <v>1155</v>
      </c>
      <c r="F119" s="4" t="s">
        <v>1175</v>
      </c>
      <c r="G119" s="5">
        <v>70</v>
      </c>
      <c r="H119" s="6" t="s">
        <v>1157</v>
      </c>
      <c r="I119" s="7" t="s">
        <v>1158</v>
      </c>
      <c r="J119" s="8"/>
      <c r="K119" s="8"/>
      <c r="L119" s="6"/>
      <c r="M119" s="9"/>
      <c r="N119" s="6" t="s">
        <v>89</v>
      </c>
      <c r="O119" s="6" t="s">
        <v>1161</v>
      </c>
      <c r="P119" s="10">
        <v>43958</v>
      </c>
      <c r="Q119" s="6"/>
      <c r="R119" s="6" t="s">
        <v>1196</v>
      </c>
      <c r="S119" s="11">
        <v>45841</v>
      </c>
      <c r="T119" s="24" t="s">
        <v>39</v>
      </c>
      <c r="U119" s="8" t="s">
        <v>40</v>
      </c>
      <c r="V119" s="12">
        <f t="shared" si="1"/>
        <v>70</v>
      </c>
      <c r="W119" s="5">
        <v>70</v>
      </c>
      <c r="X119" s="12">
        <v>55</v>
      </c>
      <c r="Y119" s="8" t="s">
        <v>1197</v>
      </c>
      <c r="Z119" s="12">
        <v>15</v>
      </c>
    </row>
    <row r="120" spans="1:26" ht="79.2" x14ac:dyDescent="0.5">
      <c r="A120" s="2" t="s">
        <v>1198</v>
      </c>
      <c r="B120" s="2" t="s">
        <v>26</v>
      </c>
      <c r="C120" s="6" t="s">
        <v>1203</v>
      </c>
      <c r="D120" s="24" t="s">
        <v>1204</v>
      </c>
      <c r="E120" s="2" t="s">
        <v>1199</v>
      </c>
      <c r="F120" s="4" t="s">
        <v>1200</v>
      </c>
      <c r="G120" s="5">
        <v>65</v>
      </c>
      <c r="H120" s="6" t="s">
        <v>1201</v>
      </c>
      <c r="I120" s="126" t="s">
        <v>1202</v>
      </c>
      <c r="J120" s="8"/>
      <c r="K120" s="8"/>
      <c r="L120" s="6"/>
      <c r="M120" s="9"/>
      <c r="N120" s="6" t="s">
        <v>272</v>
      </c>
      <c r="O120" s="6" t="s">
        <v>1205</v>
      </c>
      <c r="P120" s="10" t="s">
        <v>1206</v>
      </c>
      <c r="Q120" s="6" t="s">
        <v>1207</v>
      </c>
      <c r="R120" s="24" t="s">
        <v>1208</v>
      </c>
      <c r="S120" s="35">
        <v>46050</v>
      </c>
      <c r="T120" s="33" t="s">
        <v>81</v>
      </c>
      <c r="U120" s="34" t="s">
        <v>40</v>
      </c>
      <c r="V120" s="12">
        <f t="shared" si="1"/>
        <v>65</v>
      </c>
      <c r="W120" s="5">
        <v>65</v>
      </c>
      <c r="X120" s="12">
        <v>0</v>
      </c>
      <c r="Y120" s="8" t="s">
        <v>41</v>
      </c>
      <c r="Z120" s="12">
        <v>65</v>
      </c>
    </row>
    <row r="121" spans="1:26" x14ac:dyDescent="0.5">
      <c r="A121" s="2" t="s">
        <v>1209</v>
      </c>
      <c r="B121" s="2" t="s">
        <v>26</v>
      </c>
      <c r="C121" s="6" t="s">
        <v>1214</v>
      </c>
      <c r="D121" s="24" t="s">
        <v>1215</v>
      </c>
      <c r="E121" s="2" t="s">
        <v>1210</v>
      </c>
      <c r="F121" s="4" t="s">
        <v>1211</v>
      </c>
      <c r="G121" s="5">
        <v>132</v>
      </c>
      <c r="H121" s="6" t="s">
        <v>1212</v>
      </c>
      <c r="I121" s="7" t="s">
        <v>1213</v>
      </c>
      <c r="J121" s="8"/>
      <c r="K121" s="8"/>
      <c r="L121" s="6"/>
      <c r="M121" s="9"/>
      <c r="N121" s="6" t="s">
        <v>184</v>
      </c>
      <c r="O121" s="6" t="s">
        <v>1216</v>
      </c>
      <c r="P121" s="10">
        <v>43770</v>
      </c>
      <c r="Q121" s="6"/>
      <c r="R121" s="6" t="s">
        <v>1217</v>
      </c>
      <c r="S121" s="11">
        <v>45868</v>
      </c>
      <c r="T121" s="6" t="s">
        <v>39</v>
      </c>
      <c r="U121" s="8" t="s">
        <v>40</v>
      </c>
      <c r="V121" s="12">
        <f t="shared" si="1"/>
        <v>132</v>
      </c>
      <c r="W121" s="5">
        <v>136</v>
      </c>
      <c r="X121" s="12">
        <v>92</v>
      </c>
      <c r="Y121" s="8">
        <v>94</v>
      </c>
      <c r="Z121" s="12">
        <v>40</v>
      </c>
    </row>
    <row r="122" spans="1:26" x14ac:dyDescent="0.5">
      <c r="A122" s="2" t="s">
        <v>1218</v>
      </c>
      <c r="B122" s="2" t="s">
        <v>26</v>
      </c>
      <c r="C122" s="6" t="s">
        <v>1223</v>
      </c>
      <c r="D122" s="24" t="s">
        <v>1224</v>
      </c>
      <c r="E122" s="2" t="s">
        <v>1219</v>
      </c>
      <c r="F122" s="4" t="s">
        <v>1220</v>
      </c>
      <c r="G122" s="5">
        <v>100</v>
      </c>
      <c r="H122" s="6" t="s">
        <v>1221</v>
      </c>
      <c r="I122" s="7" t="s">
        <v>1222</v>
      </c>
      <c r="J122" s="8"/>
      <c r="K122" s="8"/>
      <c r="L122" s="6"/>
      <c r="M122" s="9"/>
      <c r="N122" s="6" t="s">
        <v>272</v>
      </c>
      <c r="O122" s="6" t="s">
        <v>1225</v>
      </c>
      <c r="P122" s="10"/>
      <c r="Q122" s="6"/>
      <c r="R122" s="6" t="s">
        <v>1226</v>
      </c>
      <c r="S122" s="11">
        <v>45798</v>
      </c>
      <c r="T122" s="6" t="s">
        <v>39</v>
      </c>
      <c r="U122" s="8" t="s">
        <v>40</v>
      </c>
      <c r="V122" s="12">
        <f t="shared" si="1"/>
        <v>100</v>
      </c>
      <c r="W122" s="5">
        <v>118</v>
      </c>
      <c r="X122" s="12">
        <v>79</v>
      </c>
      <c r="Y122" s="8" t="s">
        <v>325</v>
      </c>
      <c r="Z122" s="12">
        <v>21</v>
      </c>
    </row>
    <row r="123" spans="1:26" x14ac:dyDescent="0.5">
      <c r="A123" s="2" t="s">
        <v>1227</v>
      </c>
      <c r="B123" s="2" t="s">
        <v>26</v>
      </c>
      <c r="C123" s="6" t="s">
        <v>1232</v>
      </c>
      <c r="D123" s="24" t="s">
        <v>1233</v>
      </c>
      <c r="E123" s="2" t="s">
        <v>1228</v>
      </c>
      <c r="F123" s="4" t="s">
        <v>1229</v>
      </c>
      <c r="G123" s="5">
        <v>14</v>
      </c>
      <c r="H123" s="6" t="s">
        <v>1230</v>
      </c>
      <c r="I123" s="7" t="s">
        <v>1231</v>
      </c>
      <c r="J123" s="8"/>
      <c r="K123" s="8"/>
      <c r="L123" s="6"/>
      <c r="M123" s="9"/>
      <c r="N123" s="6" t="s">
        <v>1234</v>
      </c>
      <c r="O123" s="6" t="s">
        <v>1235</v>
      </c>
      <c r="P123" s="10"/>
      <c r="Q123" s="6"/>
      <c r="R123" s="6" t="s">
        <v>1236</v>
      </c>
      <c r="S123" s="11">
        <v>46050</v>
      </c>
      <c r="T123" s="6" t="s">
        <v>39</v>
      </c>
      <c r="U123" s="8" t="s">
        <v>40</v>
      </c>
      <c r="V123" s="12">
        <f t="shared" si="1"/>
        <v>14</v>
      </c>
      <c r="W123" s="5">
        <v>14</v>
      </c>
      <c r="X123" s="12">
        <v>14</v>
      </c>
      <c r="Y123" s="8" t="s">
        <v>1237</v>
      </c>
      <c r="Z123" s="12">
        <v>0</v>
      </c>
    </row>
    <row r="124" spans="1:26" x14ac:dyDescent="0.5">
      <c r="A124" s="2" t="s">
        <v>1238</v>
      </c>
      <c r="B124" s="2" t="s">
        <v>26</v>
      </c>
      <c r="C124" s="6" t="s">
        <v>1243</v>
      </c>
      <c r="D124" s="24" t="s">
        <v>271</v>
      </c>
      <c r="E124" s="2" t="s">
        <v>1239</v>
      </c>
      <c r="F124" s="4" t="s">
        <v>1240</v>
      </c>
      <c r="G124" s="5">
        <v>56</v>
      </c>
      <c r="H124" s="6" t="s">
        <v>1241</v>
      </c>
      <c r="I124" s="37" t="s">
        <v>1242</v>
      </c>
      <c r="J124" s="8"/>
      <c r="K124" s="8"/>
      <c r="L124" s="6"/>
      <c r="M124" s="9"/>
      <c r="N124" s="6" t="s">
        <v>272</v>
      </c>
      <c r="O124" s="6" t="s">
        <v>1244</v>
      </c>
      <c r="P124" s="10" t="s">
        <v>1245</v>
      </c>
      <c r="Q124" s="6"/>
      <c r="R124" s="6" t="s">
        <v>1246</v>
      </c>
      <c r="S124" s="11">
        <v>44830</v>
      </c>
      <c r="T124" s="24" t="s">
        <v>39</v>
      </c>
      <c r="U124" s="8" t="s">
        <v>40</v>
      </c>
      <c r="V124" s="12">
        <f t="shared" si="1"/>
        <v>56</v>
      </c>
      <c r="W124" s="5">
        <v>56</v>
      </c>
      <c r="X124" s="12">
        <v>56</v>
      </c>
      <c r="Y124" s="8" t="s">
        <v>868</v>
      </c>
      <c r="Z124" s="12">
        <v>0</v>
      </c>
    </row>
    <row r="125" spans="1:26" x14ac:dyDescent="0.5">
      <c r="A125" s="2" t="s">
        <v>1247</v>
      </c>
      <c r="B125" s="2" t="s">
        <v>26</v>
      </c>
      <c r="C125" s="6" t="s">
        <v>1252</v>
      </c>
      <c r="D125" s="24" t="s">
        <v>1253</v>
      </c>
      <c r="E125" s="2" t="s">
        <v>1248</v>
      </c>
      <c r="F125" s="4" t="s">
        <v>1249</v>
      </c>
      <c r="G125" s="5">
        <v>109</v>
      </c>
      <c r="H125" s="6" t="s">
        <v>1250</v>
      </c>
      <c r="I125" s="127" t="s">
        <v>1251</v>
      </c>
      <c r="J125" s="8"/>
      <c r="K125" s="8"/>
      <c r="L125" s="6"/>
      <c r="M125" s="9"/>
      <c r="N125" s="6" t="s">
        <v>143</v>
      </c>
      <c r="O125" s="6" t="s">
        <v>1254</v>
      </c>
      <c r="P125" s="10"/>
      <c r="Q125" s="6"/>
      <c r="R125" s="6" t="s">
        <v>1255</v>
      </c>
      <c r="S125" s="11">
        <v>45769</v>
      </c>
      <c r="T125" s="6" t="s">
        <v>39</v>
      </c>
      <c r="U125" s="8" t="s">
        <v>40</v>
      </c>
      <c r="V125" s="12">
        <f t="shared" si="1"/>
        <v>109</v>
      </c>
      <c r="W125" s="5">
        <v>115</v>
      </c>
      <c r="X125" s="12">
        <v>91</v>
      </c>
      <c r="Y125" s="8" t="s">
        <v>1256</v>
      </c>
      <c r="Z125" s="12">
        <v>18</v>
      </c>
    </row>
    <row r="126" spans="1:26" x14ac:dyDescent="0.5">
      <c r="A126" s="2" t="s">
        <v>1257</v>
      </c>
      <c r="B126" s="2" t="s">
        <v>26</v>
      </c>
      <c r="C126" s="6" t="s">
        <v>1262</v>
      </c>
      <c r="D126" s="24" t="s">
        <v>1263</v>
      </c>
      <c r="E126" s="2" t="s">
        <v>1258</v>
      </c>
      <c r="F126" s="4" t="s">
        <v>1259</v>
      </c>
      <c r="G126" s="5">
        <v>85</v>
      </c>
      <c r="H126" s="6" t="s">
        <v>1260</v>
      </c>
      <c r="I126" s="23" t="s">
        <v>1261</v>
      </c>
      <c r="J126" s="8"/>
      <c r="K126" s="8"/>
      <c r="L126" s="6"/>
      <c r="M126" s="9"/>
      <c r="N126" s="6" t="s">
        <v>184</v>
      </c>
      <c r="O126" s="6" t="s">
        <v>1264</v>
      </c>
      <c r="P126" s="10" t="s">
        <v>1265</v>
      </c>
      <c r="Q126" s="6"/>
      <c r="R126" s="6" t="s">
        <v>1266</v>
      </c>
      <c r="S126" s="11" t="s">
        <v>1267</v>
      </c>
      <c r="T126" s="6" t="s">
        <v>39</v>
      </c>
      <c r="U126" s="8" t="s">
        <v>40</v>
      </c>
      <c r="V126" s="12">
        <f t="shared" si="1"/>
        <v>85</v>
      </c>
      <c r="W126" s="5">
        <v>88</v>
      </c>
      <c r="X126" s="12">
        <v>69</v>
      </c>
      <c r="Y126" s="8" t="s">
        <v>744</v>
      </c>
      <c r="Z126" s="12">
        <v>16</v>
      </c>
    </row>
    <row r="127" spans="1:26" x14ac:dyDescent="0.5">
      <c r="A127" s="2" t="s">
        <v>1268</v>
      </c>
      <c r="B127" s="2" t="s">
        <v>26</v>
      </c>
      <c r="C127" s="6" t="s">
        <v>1273</v>
      </c>
      <c r="D127" s="24" t="s">
        <v>1274</v>
      </c>
      <c r="E127" s="2" t="s">
        <v>1269</v>
      </c>
      <c r="F127" s="4" t="s">
        <v>1270</v>
      </c>
      <c r="G127" s="5">
        <v>78</v>
      </c>
      <c r="H127" s="6" t="s">
        <v>1271</v>
      </c>
      <c r="I127" s="7" t="s">
        <v>1272</v>
      </c>
      <c r="J127" s="8"/>
      <c r="K127" s="8"/>
      <c r="L127" s="6"/>
      <c r="M127" s="9"/>
      <c r="N127" s="6" t="s">
        <v>197</v>
      </c>
      <c r="O127" s="6" t="s">
        <v>1275</v>
      </c>
      <c r="P127" s="10">
        <v>43072</v>
      </c>
      <c r="Q127" s="6"/>
      <c r="R127" s="6" t="s">
        <v>1276</v>
      </c>
      <c r="S127" s="11">
        <v>45869</v>
      </c>
      <c r="T127" s="24" t="s">
        <v>39</v>
      </c>
      <c r="U127" s="8" t="s">
        <v>40</v>
      </c>
      <c r="V127" s="12">
        <f t="shared" si="1"/>
        <v>78</v>
      </c>
      <c r="W127" s="5">
        <v>80</v>
      </c>
      <c r="X127" s="12">
        <v>78</v>
      </c>
      <c r="Y127" s="8" t="s">
        <v>55</v>
      </c>
      <c r="Z127" s="12">
        <v>0</v>
      </c>
    </row>
    <row r="128" spans="1:26" ht="39.6" x14ac:dyDescent="0.5">
      <c r="A128" s="2" t="s">
        <v>1277</v>
      </c>
      <c r="B128" s="2" t="s">
        <v>26</v>
      </c>
      <c r="C128" s="6" t="s">
        <v>1280</v>
      </c>
      <c r="D128" s="24" t="s">
        <v>1281</v>
      </c>
      <c r="E128" s="2" t="s">
        <v>1278</v>
      </c>
      <c r="F128" s="4" t="s">
        <v>1279</v>
      </c>
      <c r="G128" s="5">
        <v>25</v>
      </c>
      <c r="H128" s="6" t="s">
        <v>511</v>
      </c>
      <c r="I128" s="127" t="s">
        <v>512</v>
      </c>
      <c r="J128" s="8"/>
      <c r="K128" s="8"/>
      <c r="L128" s="6"/>
      <c r="M128" s="9"/>
      <c r="N128" s="6" t="s">
        <v>184</v>
      </c>
      <c r="O128" s="6" t="s">
        <v>1282</v>
      </c>
      <c r="P128" s="10" t="s">
        <v>1283</v>
      </c>
      <c r="Q128" s="6"/>
      <c r="R128" s="47" t="s">
        <v>1284</v>
      </c>
      <c r="S128" s="11">
        <v>46080</v>
      </c>
      <c r="T128" s="6" t="s">
        <v>81</v>
      </c>
      <c r="U128" s="8" t="s">
        <v>40</v>
      </c>
      <c r="V128" s="12">
        <f t="shared" si="1"/>
        <v>25</v>
      </c>
      <c r="W128" s="5">
        <v>27</v>
      </c>
      <c r="X128" s="12">
        <v>25</v>
      </c>
      <c r="Y128" s="8" t="s">
        <v>538</v>
      </c>
      <c r="Z128" s="12">
        <v>0</v>
      </c>
    </row>
    <row r="129" spans="1:26" x14ac:dyDescent="0.5">
      <c r="A129" s="2" t="s">
        <v>1285</v>
      </c>
      <c r="B129" s="2" t="s">
        <v>26</v>
      </c>
      <c r="C129" s="6" t="s">
        <v>1290</v>
      </c>
      <c r="D129" s="24" t="s">
        <v>1291</v>
      </c>
      <c r="E129" s="2" t="s">
        <v>1286</v>
      </c>
      <c r="F129" s="4" t="s">
        <v>1287</v>
      </c>
      <c r="G129" s="5">
        <v>66</v>
      </c>
      <c r="H129" s="6" t="s">
        <v>1288</v>
      </c>
      <c r="I129" s="37" t="s">
        <v>1289</v>
      </c>
      <c r="J129" s="8"/>
      <c r="K129" s="8"/>
      <c r="L129" s="6"/>
      <c r="M129" s="9"/>
      <c r="N129" s="6" t="s">
        <v>143</v>
      </c>
      <c r="O129" s="6" t="s">
        <v>1292</v>
      </c>
      <c r="P129" s="10">
        <v>43441</v>
      </c>
      <c r="Q129" s="6"/>
      <c r="R129" s="6" t="s">
        <v>1293</v>
      </c>
      <c r="S129" s="11">
        <v>46116</v>
      </c>
      <c r="T129" s="24" t="s">
        <v>39</v>
      </c>
      <c r="U129" s="8" t="s">
        <v>40</v>
      </c>
      <c r="V129" s="12">
        <f t="shared" si="1"/>
        <v>66</v>
      </c>
      <c r="W129" s="5">
        <v>72</v>
      </c>
      <c r="X129" s="12">
        <v>41</v>
      </c>
      <c r="Y129" s="8" t="s">
        <v>1294</v>
      </c>
      <c r="Z129" s="12">
        <v>25</v>
      </c>
    </row>
    <row r="130" spans="1:26" x14ac:dyDescent="0.5">
      <c r="A130" s="2" t="s">
        <v>1295</v>
      </c>
      <c r="B130" s="2" t="s">
        <v>26</v>
      </c>
      <c r="C130" s="6" t="s">
        <v>1300</v>
      </c>
      <c r="D130" s="24" t="s">
        <v>1301</v>
      </c>
      <c r="E130" s="2" t="s">
        <v>1296</v>
      </c>
      <c r="F130" s="4" t="s">
        <v>1297</v>
      </c>
      <c r="G130" s="5">
        <v>75</v>
      </c>
      <c r="H130" s="6" t="s">
        <v>1298</v>
      </c>
      <c r="I130" s="7" t="s">
        <v>1299</v>
      </c>
      <c r="J130" s="8"/>
      <c r="K130" s="8"/>
      <c r="L130" s="6"/>
      <c r="M130" s="9"/>
      <c r="N130" s="6" t="s">
        <v>272</v>
      </c>
      <c r="O130" s="6" t="s">
        <v>1302</v>
      </c>
      <c r="P130" s="10">
        <v>42800</v>
      </c>
      <c r="Q130" s="6"/>
      <c r="R130" s="6" t="s">
        <v>1303</v>
      </c>
      <c r="S130" s="11">
        <v>45751</v>
      </c>
      <c r="T130" s="24" t="s">
        <v>39</v>
      </c>
      <c r="U130" s="8" t="s">
        <v>40</v>
      </c>
      <c r="V130" s="12">
        <f t="shared" si="1"/>
        <v>75</v>
      </c>
      <c r="W130" s="5">
        <v>102</v>
      </c>
      <c r="X130" s="12">
        <v>55</v>
      </c>
      <c r="Y130" s="8" t="s">
        <v>1304</v>
      </c>
      <c r="Z130" s="12">
        <v>20</v>
      </c>
    </row>
    <row r="131" spans="1:26" x14ac:dyDescent="0.5">
      <c r="A131" s="2" t="s">
        <v>1305</v>
      </c>
      <c r="B131" s="2" t="s">
        <v>26</v>
      </c>
      <c r="C131" s="6" t="s">
        <v>1310</v>
      </c>
      <c r="D131" s="24" t="s">
        <v>1311</v>
      </c>
      <c r="E131" s="2" t="s">
        <v>1306</v>
      </c>
      <c r="F131" s="4" t="s">
        <v>1307</v>
      </c>
      <c r="G131" s="5">
        <v>8</v>
      </c>
      <c r="H131" s="6" t="s">
        <v>1308</v>
      </c>
      <c r="I131" s="7" t="s">
        <v>1309</v>
      </c>
      <c r="J131" s="8"/>
      <c r="K131" s="8"/>
      <c r="L131" s="6"/>
      <c r="M131" s="9"/>
      <c r="N131" s="6" t="s">
        <v>1312</v>
      </c>
      <c r="O131" s="6" t="s">
        <v>1313</v>
      </c>
      <c r="P131" s="10" t="s">
        <v>1314</v>
      </c>
      <c r="Q131" s="6"/>
      <c r="R131" s="6" t="s">
        <v>1315</v>
      </c>
      <c r="S131" s="11">
        <v>45945</v>
      </c>
      <c r="T131" s="6" t="s">
        <v>39</v>
      </c>
      <c r="U131" s="8" t="s">
        <v>40</v>
      </c>
      <c r="V131" s="12">
        <f t="shared" ref="V131:V194" si="2">G131</f>
        <v>8</v>
      </c>
      <c r="W131" s="5">
        <v>11</v>
      </c>
      <c r="X131" s="12">
        <v>8</v>
      </c>
      <c r="Y131" s="8" t="s">
        <v>1316</v>
      </c>
      <c r="Z131" s="12">
        <v>0</v>
      </c>
    </row>
    <row r="132" spans="1:26" x14ac:dyDescent="0.5">
      <c r="A132" s="2" t="s">
        <v>1317</v>
      </c>
      <c r="B132" s="2" t="s">
        <v>26</v>
      </c>
      <c r="C132" s="6" t="s">
        <v>1322</v>
      </c>
      <c r="D132" s="24" t="s">
        <v>51</v>
      </c>
      <c r="E132" s="2" t="s">
        <v>1318</v>
      </c>
      <c r="F132" s="4" t="s">
        <v>1319</v>
      </c>
      <c r="G132" s="5">
        <v>80</v>
      </c>
      <c r="H132" s="6" t="s">
        <v>1320</v>
      </c>
      <c r="I132" s="7" t="s">
        <v>1321</v>
      </c>
      <c r="J132" s="8"/>
      <c r="K132" s="8"/>
      <c r="L132" s="6"/>
      <c r="M132" s="9"/>
      <c r="N132" s="6" t="s">
        <v>51</v>
      </c>
      <c r="O132" s="6" t="s">
        <v>1323</v>
      </c>
      <c r="P132" s="10">
        <v>43437</v>
      </c>
      <c r="Q132" s="6"/>
      <c r="R132" s="6" t="s">
        <v>1324</v>
      </c>
      <c r="S132" s="11">
        <v>45748</v>
      </c>
      <c r="T132" s="6" t="s">
        <v>81</v>
      </c>
      <c r="U132" s="8" t="s">
        <v>40</v>
      </c>
      <c r="V132" s="12">
        <f t="shared" si="2"/>
        <v>80</v>
      </c>
      <c r="W132" s="5">
        <v>83</v>
      </c>
      <c r="X132" s="12">
        <v>51</v>
      </c>
      <c r="Y132" s="8" t="s">
        <v>443</v>
      </c>
      <c r="Z132" s="12">
        <v>29</v>
      </c>
    </row>
    <row r="133" spans="1:26" x14ac:dyDescent="0.5">
      <c r="A133" s="2" t="s">
        <v>1325</v>
      </c>
      <c r="B133" s="2" t="s">
        <v>26</v>
      </c>
      <c r="C133" s="6" t="s">
        <v>1330</v>
      </c>
      <c r="D133" s="24" t="s">
        <v>582</v>
      </c>
      <c r="E133" s="2" t="s">
        <v>1326</v>
      </c>
      <c r="F133" s="4" t="s">
        <v>1327</v>
      </c>
      <c r="G133" s="5">
        <v>70</v>
      </c>
      <c r="H133" s="6" t="s">
        <v>1328</v>
      </c>
      <c r="I133" s="7" t="s">
        <v>1329</v>
      </c>
      <c r="J133" s="8"/>
      <c r="K133" s="8"/>
      <c r="L133" s="6"/>
      <c r="M133" s="9"/>
      <c r="N133" s="6" t="s">
        <v>272</v>
      </c>
      <c r="O133" s="6" t="s">
        <v>1331</v>
      </c>
      <c r="P133" s="10" t="s">
        <v>1332</v>
      </c>
      <c r="Q133" s="6"/>
      <c r="R133" s="6" t="s">
        <v>1333</v>
      </c>
      <c r="S133" s="11">
        <v>45474</v>
      </c>
      <c r="T133" s="6" t="s">
        <v>81</v>
      </c>
      <c r="U133" s="8" t="s">
        <v>355</v>
      </c>
      <c r="V133" s="12">
        <f t="shared" si="2"/>
        <v>70</v>
      </c>
      <c r="W133" s="5">
        <v>82</v>
      </c>
      <c r="X133" s="12">
        <v>52</v>
      </c>
      <c r="Y133" s="8" t="s">
        <v>783</v>
      </c>
      <c r="Z133" s="12">
        <v>18</v>
      </c>
    </row>
    <row r="134" spans="1:26" ht="59.4" x14ac:dyDescent="0.5">
      <c r="A134" s="2" t="s">
        <v>1334</v>
      </c>
      <c r="B134" s="2" t="s">
        <v>26</v>
      </c>
      <c r="C134" s="6" t="s">
        <v>1338</v>
      </c>
      <c r="D134" s="24" t="s">
        <v>1339</v>
      </c>
      <c r="E134" s="2" t="s">
        <v>1335</v>
      </c>
      <c r="F134" s="4" t="s">
        <v>1229</v>
      </c>
      <c r="G134" s="5">
        <v>18</v>
      </c>
      <c r="H134" s="6" t="s">
        <v>1336</v>
      </c>
      <c r="I134" s="7" t="s">
        <v>1337</v>
      </c>
      <c r="J134" s="8"/>
      <c r="K134" s="8"/>
      <c r="L134" s="6"/>
      <c r="M134" s="9"/>
      <c r="N134" s="6" t="s">
        <v>35</v>
      </c>
      <c r="O134" s="6" t="s">
        <v>1340</v>
      </c>
      <c r="P134" s="10" t="s">
        <v>1341</v>
      </c>
      <c r="Q134" s="6" t="s">
        <v>1342</v>
      </c>
      <c r="R134" s="6" t="s">
        <v>1343</v>
      </c>
      <c r="S134" s="11">
        <v>45798</v>
      </c>
      <c r="T134" s="6" t="s">
        <v>39</v>
      </c>
      <c r="U134" s="8" t="s">
        <v>40</v>
      </c>
      <c r="V134" s="12">
        <f t="shared" si="2"/>
        <v>18</v>
      </c>
      <c r="W134" s="5">
        <v>18</v>
      </c>
      <c r="X134" s="12">
        <v>18</v>
      </c>
      <c r="Y134" s="8" t="s">
        <v>1344</v>
      </c>
      <c r="Z134" s="12">
        <v>0</v>
      </c>
    </row>
    <row r="135" spans="1:26" x14ac:dyDescent="0.5">
      <c r="A135" s="2" t="s">
        <v>1345</v>
      </c>
      <c r="B135" s="2" t="s">
        <v>26</v>
      </c>
      <c r="C135" s="6" t="s">
        <v>1350</v>
      </c>
      <c r="D135" s="24" t="s">
        <v>1351</v>
      </c>
      <c r="E135" s="2" t="s">
        <v>1346</v>
      </c>
      <c r="F135" s="4" t="s">
        <v>1347</v>
      </c>
      <c r="G135" s="5">
        <v>85</v>
      </c>
      <c r="H135" s="6" t="s">
        <v>1348</v>
      </c>
      <c r="I135" s="7" t="s">
        <v>1349</v>
      </c>
      <c r="J135" s="8"/>
      <c r="K135" s="8"/>
      <c r="L135" s="6"/>
      <c r="M135" s="9"/>
      <c r="N135" s="6" t="s">
        <v>823</v>
      </c>
      <c r="O135" s="6" t="s">
        <v>1352</v>
      </c>
      <c r="P135" s="10" t="s">
        <v>1353</v>
      </c>
      <c r="Q135" s="6"/>
      <c r="R135" s="6" t="s">
        <v>1354</v>
      </c>
      <c r="S135" s="11">
        <v>44565</v>
      </c>
      <c r="T135" s="6" t="s">
        <v>39</v>
      </c>
      <c r="U135" s="8" t="s">
        <v>188</v>
      </c>
      <c r="V135" s="12">
        <f t="shared" si="2"/>
        <v>85</v>
      </c>
      <c r="W135" s="5">
        <v>92</v>
      </c>
      <c r="X135" s="12">
        <v>68</v>
      </c>
      <c r="Y135" s="8" t="s">
        <v>744</v>
      </c>
      <c r="Z135" s="12">
        <v>17</v>
      </c>
    </row>
    <row r="136" spans="1:26" x14ac:dyDescent="0.5">
      <c r="A136" s="2" t="s">
        <v>1355</v>
      </c>
      <c r="B136" s="2" t="s">
        <v>26</v>
      </c>
      <c r="C136" s="6" t="s">
        <v>1360</v>
      </c>
      <c r="D136" s="24" t="s">
        <v>1361</v>
      </c>
      <c r="E136" s="2" t="s">
        <v>1356</v>
      </c>
      <c r="F136" s="4" t="s">
        <v>1357</v>
      </c>
      <c r="G136" s="5">
        <v>15</v>
      </c>
      <c r="H136" s="6" t="s">
        <v>1358</v>
      </c>
      <c r="I136" s="23" t="s">
        <v>1359</v>
      </c>
      <c r="J136" s="8"/>
      <c r="K136" s="8"/>
      <c r="L136" s="6"/>
      <c r="M136" s="9"/>
      <c r="N136" s="6" t="s">
        <v>143</v>
      </c>
      <c r="O136" s="6" t="s">
        <v>1362</v>
      </c>
      <c r="P136" s="10" t="s">
        <v>1363</v>
      </c>
      <c r="Q136" s="6"/>
      <c r="R136" s="6" t="s">
        <v>1364</v>
      </c>
      <c r="S136" s="11">
        <v>45981</v>
      </c>
      <c r="T136" s="6" t="s">
        <v>39</v>
      </c>
      <c r="U136" s="8" t="s">
        <v>40</v>
      </c>
      <c r="V136" s="12">
        <f t="shared" si="2"/>
        <v>15</v>
      </c>
      <c r="W136" s="5">
        <v>15</v>
      </c>
      <c r="X136" s="12">
        <v>15</v>
      </c>
      <c r="Y136" s="8" t="s">
        <v>1091</v>
      </c>
      <c r="Z136" s="12">
        <v>0</v>
      </c>
    </row>
    <row r="137" spans="1:26" x14ac:dyDescent="0.5">
      <c r="A137" s="2" t="s">
        <v>1365</v>
      </c>
      <c r="B137" s="2" t="s">
        <v>26</v>
      </c>
      <c r="C137" s="6" t="s">
        <v>1370</v>
      </c>
      <c r="D137" s="24" t="s">
        <v>1371</v>
      </c>
      <c r="E137" s="2" t="s">
        <v>1366</v>
      </c>
      <c r="F137" s="4" t="s">
        <v>1367</v>
      </c>
      <c r="G137" s="5">
        <v>21</v>
      </c>
      <c r="H137" s="6" t="s">
        <v>1368</v>
      </c>
      <c r="I137" s="7" t="s">
        <v>1369</v>
      </c>
      <c r="J137" s="8"/>
      <c r="K137" s="8"/>
      <c r="L137" s="6"/>
      <c r="M137" s="9"/>
      <c r="N137" s="6" t="s">
        <v>823</v>
      </c>
      <c r="O137" s="6" t="s">
        <v>1372</v>
      </c>
      <c r="P137" s="10"/>
      <c r="Q137" s="6"/>
      <c r="R137" s="6" t="s">
        <v>1373</v>
      </c>
      <c r="S137" s="11">
        <v>45758</v>
      </c>
      <c r="T137" s="24" t="s">
        <v>39</v>
      </c>
      <c r="U137" s="8" t="s">
        <v>40</v>
      </c>
      <c r="V137" s="12">
        <f t="shared" si="2"/>
        <v>21</v>
      </c>
      <c r="W137" s="5">
        <v>21</v>
      </c>
      <c r="X137" s="12">
        <v>21</v>
      </c>
      <c r="Y137" s="8" t="s">
        <v>1374</v>
      </c>
      <c r="Z137" s="12">
        <v>0</v>
      </c>
    </row>
    <row r="138" spans="1:26" x14ac:dyDescent="0.5">
      <c r="A138" s="2" t="s">
        <v>1375</v>
      </c>
      <c r="B138" s="2" t="s">
        <v>26</v>
      </c>
      <c r="C138" s="6" t="s">
        <v>1380</v>
      </c>
      <c r="D138" s="24" t="s">
        <v>430</v>
      </c>
      <c r="E138" s="2" t="s">
        <v>1376</v>
      </c>
      <c r="F138" s="4" t="s">
        <v>1377</v>
      </c>
      <c r="G138" s="5">
        <v>81</v>
      </c>
      <c r="H138" s="6" t="s">
        <v>1378</v>
      </c>
      <c r="I138" s="23" t="s">
        <v>1379</v>
      </c>
      <c r="J138" s="8"/>
      <c r="K138" s="8"/>
      <c r="L138" s="6"/>
      <c r="M138" s="9"/>
      <c r="N138" s="6" t="s">
        <v>197</v>
      </c>
      <c r="O138" s="6" t="s">
        <v>1381</v>
      </c>
      <c r="P138" s="10" t="s">
        <v>1382</v>
      </c>
      <c r="Q138" s="6"/>
      <c r="R138" s="6" t="s">
        <v>1383</v>
      </c>
      <c r="S138" s="11">
        <v>45719</v>
      </c>
      <c r="T138" s="6" t="s">
        <v>39</v>
      </c>
      <c r="U138" s="8" t="s">
        <v>40</v>
      </c>
      <c r="V138" s="12">
        <f t="shared" si="2"/>
        <v>81</v>
      </c>
      <c r="W138" s="5">
        <v>93</v>
      </c>
      <c r="X138" s="12">
        <v>64</v>
      </c>
      <c r="Y138" s="8" t="s">
        <v>946</v>
      </c>
      <c r="Z138" s="12">
        <v>17</v>
      </c>
    </row>
    <row r="139" spans="1:26" x14ac:dyDescent="0.5">
      <c r="A139" s="2" t="s">
        <v>1384</v>
      </c>
      <c r="B139" s="2" t="s">
        <v>26</v>
      </c>
      <c r="C139" s="6" t="s">
        <v>1389</v>
      </c>
      <c r="D139" s="24" t="s">
        <v>1390</v>
      </c>
      <c r="E139" s="2" t="s">
        <v>1385</v>
      </c>
      <c r="F139" s="4" t="s">
        <v>1386</v>
      </c>
      <c r="G139" s="5">
        <v>132</v>
      </c>
      <c r="H139" s="6" t="s">
        <v>1387</v>
      </c>
      <c r="I139" s="23" t="s">
        <v>1388</v>
      </c>
      <c r="J139" s="8"/>
      <c r="K139" s="8"/>
      <c r="L139" s="6"/>
      <c r="M139" s="9"/>
      <c r="N139" s="6" t="s">
        <v>272</v>
      </c>
      <c r="O139" s="6" t="s">
        <v>1391</v>
      </c>
      <c r="P139" s="10" t="s">
        <v>1392</v>
      </c>
      <c r="Q139" s="6"/>
      <c r="R139" s="24" t="s">
        <v>1393</v>
      </c>
      <c r="S139" s="35">
        <v>46050</v>
      </c>
      <c r="T139" s="24" t="s">
        <v>81</v>
      </c>
      <c r="U139" s="36" t="s">
        <v>40</v>
      </c>
      <c r="V139" s="12">
        <f t="shared" si="2"/>
        <v>132</v>
      </c>
      <c r="W139" s="5">
        <v>153</v>
      </c>
      <c r="X139" s="12">
        <v>99</v>
      </c>
      <c r="Y139" s="8" t="s">
        <v>1394</v>
      </c>
      <c r="Z139" s="12">
        <v>33</v>
      </c>
    </row>
    <row r="140" spans="1:26" x14ac:dyDescent="0.5">
      <c r="A140" s="2" t="s">
        <v>1395</v>
      </c>
      <c r="B140" s="2" t="s">
        <v>26</v>
      </c>
      <c r="C140" s="6" t="s">
        <v>1400</v>
      </c>
      <c r="D140" s="24" t="s">
        <v>1401</v>
      </c>
      <c r="E140" s="2" t="s">
        <v>1396</v>
      </c>
      <c r="F140" s="4" t="s">
        <v>1397</v>
      </c>
      <c r="G140" s="46">
        <v>126</v>
      </c>
      <c r="H140" s="6" t="s">
        <v>1398</v>
      </c>
      <c r="I140" s="23" t="s">
        <v>1399</v>
      </c>
      <c r="J140" s="8"/>
      <c r="K140" s="8"/>
      <c r="L140" s="6"/>
      <c r="M140" s="9"/>
      <c r="N140" s="6" t="s">
        <v>272</v>
      </c>
      <c r="O140" s="6" t="s">
        <v>1402</v>
      </c>
      <c r="P140" s="10" t="s">
        <v>1403</v>
      </c>
      <c r="Q140" s="6"/>
      <c r="R140" s="6" t="s">
        <v>1404</v>
      </c>
      <c r="S140" s="11">
        <v>45954</v>
      </c>
      <c r="T140" s="24" t="s">
        <v>39</v>
      </c>
      <c r="U140" s="8" t="s">
        <v>40</v>
      </c>
      <c r="V140" s="12">
        <f t="shared" si="2"/>
        <v>126</v>
      </c>
      <c r="W140" s="5">
        <v>206</v>
      </c>
      <c r="X140" s="12">
        <v>126</v>
      </c>
      <c r="Y140" s="8">
        <v>205</v>
      </c>
      <c r="Z140" s="12">
        <v>0</v>
      </c>
    </row>
    <row r="141" spans="1:26" x14ac:dyDescent="0.5">
      <c r="A141" s="2" t="s">
        <v>1405</v>
      </c>
      <c r="B141" s="2" t="s">
        <v>26</v>
      </c>
      <c r="C141" s="6" t="s">
        <v>1410</v>
      </c>
      <c r="D141" s="24" t="s">
        <v>1411</v>
      </c>
      <c r="E141" s="2" t="s">
        <v>1406</v>
      </c>
      <c r="F141" s="4" t="s">
        <v>1407</v>
      </c>
      <c r="G141" s="5">
        <v>75</v>
      </c>
      <c r="H141" s="6" t="s">
        <v>1408</v>
      </c>
      <c r="I141" s="7" t="s">
        <v>1409</v>
      </c>
      <c r="J141" s="8"/>
      <c r="K141" s="8"/>
      <c r="L141" s="6"/>
      <c r="M141" s="9"/>
      <c r="N141" s="6" t="s">
        <v>272</v>
      </c>
      <c r="O141" s="6" t="s">
        <v>1412</v>
      </c>
      <c r="P141" s="10" t="s">
        <v>1413</v>
      </c>
      <c r="Q141" s="6"/>
      <c r="R141" s="6" t="s">
        <v>1414</v>
      </c>
      <c r="S141" s="11">
        <v>45867</v>
      </c>
      <c r="T141" s="6" t="s">
        <v>39</v>
      </c>
      <c r="U141" s="8" t="s">
        <v>40</v>
      </c>
      <c r="V141" s="12">
        <f t="shared" si="2"/>
        <v>75</v>
      </c>
      <c r="W141" s="5">
        <v>79</v>
      </c>
      <c r="X141" s="12">
        <v>37</v>
      </c>
      <c r="Y141" s="8" t="s">
        <v>1118</v>
      </c>
      <c r="Z141" s="12">
        <v>38</v>
      </c>
    </row>
    <row r="142" spans="1:26" x14ac:dyDescent="0.5">
      <c r="A142" s="2" t="s">
        <v>1415</v>
      </c>
      <c r="B142" s="2" t="s">
        <v>26</v>
      </c>
      <c r="C142" s="6" t="s">
        <v>1420</v>
      </c>
      <c r="D142" s="24" t="s">
        <v>1421</v>
      </c>
      <c r="E142" s="2" t="s">
        <v>1416</v>
      </c>
      <c r="F142" s="4" t="s">
        <v>1417</v>
      </c>
      <c r="G142" s="5">
        <v>93</v>
      </c>
      <c r="H142" s="6" t="s">
        <v>1418</v>
      </c>
      <c r="I142" s="23" t="s">
        <v>1419</v>
      </c>
      <c r="J142" s="8"/>
      <c r="K142" s="8"/>
      <c r="L142" s="6"/>
      <c r="M142" s="9"/>
      <c r="N142" s="6" t="s">
        <v>35</v>
      </c>
      <c r="O142" s="6" t="s">
        <v>1422</v>
      </c>
      <c r="P142" s="10" t="s">
        <v>1423</v>
      </c>
      <c r="Q142" s="6"/>
      <c r="R142" s="6" t="s">
        <v>1424</v>
      </c>
      <c r="S142" s="11">
        <v>46050</v>
      </c>
      <c r="T142" s="6" t="s">
        <v>39</v>
      </c>
      <c r="U142" s="8" t="s">
        <v>40</v>
      </c>
      <c r="V142" s="12">
        <f t="shared" si="2"/>
        <v>93</v>
      </c>
      <c r="W142" s="5">
        <v>130</v>
      </c>
      <c r="X142" s="12">
        <v>80</v>
      </c>
      <c r="Y142" s="8" t="s">
        <v>1153</v>
      </c>
      <c r="Z142" s="12">
        <v>13</v>
      </c>
    </row>
    <row r="143" spans="1:26" x14ac:dyDescent="0.5">
      <c r="A143" s="2" t="s">
        <v>1425</v>
      </c>
      <c r="B143" s="2" t="s">
        <v>26</v>
      </c>
      <c r="C143" s="6" t="s">
        <v>1430</v>
      </c>
      <c r="D143" s="24" t="s">
        <v>1431</v>
      </c>
      <c r="E143" s="2" t="s">
        <v>1426</v>
      </c>
      <c r="F143" s="4" t="s">
        <v>1427</v>
      </c>
      <c r="G143" s="5">
        <v>106</v>
      </c>
      <c r="H143" s="6" t="s">
        <v>1428</v>
      </c>
      <c r="I143" s="7" t="s">
        <v>1429</v>
      </c>
      <c r="J143" s="8"/>
      <c r="K143" s="8"/>
      <c r="L143" s="6"/>
      <c r="M143" s="9"/>
      <c r="N143" s="6" t="s">
        <v>184</v>
      </c>
      <c r="O143" s="6" t="s">
        <v>1432</v>
      </c>
      <c r="P143" s="10" t="s">
        <v>1433</v>
      </c>
      <c r="Q143" s="6"/>
      <c r="R143" s="6" t="s">
        <v>1434</v>
      </c>
      <c r="S143" s="11">
        <v>45317</v>
      </c>
      <c r="T143" s="6" t="s">
        <v>39</v>
      </c>
      <c r="U143" s="8" t="s">
        <v>40</v>
      </c>
      <c r="V143" s="12">
        <f t="shared" si="2"/>
        <v>106</v>
      </c>
      <c r="W143" s="5">
        <v>106</v>
      </c>
      <c r="X143" s="12">
        <v>106</v>
      </c>
      <c r="Y143" s="8" t="s">
        <v>1435</v>
      </c>
      <c r="Z143" s="12">
        <v>0</v>
      </c>
    </row>
    <row r="144" spans="1:26" x14ac:dyDescent="0.5">
      <c r="A144" s="2" t="s">
        <v>1436</v>
      </c>
      <c r="B144" s="2" t="s">
        <v>26</v>
      </c>
      <c r="C144" s="6" t="s">
        <v>1441</v>
      </c>
      <c r="D144" s="24" t="s">
        <v>727</v>
      </c>
      <c r="E144" s="2" t="s">
        <v>1437</v>
      </c>
      <c r="F144" s="4" t="s">
        <v>1438</v>
      </c>
      <c r="G144" s="5">
        <v>98</v>
      </c>
      <c r="H144" s="6" t="s">
        <v>1439</v>
      </c>
      <c r="I144" s="7" t="s">
        <v>1440</v>
      </c>
      <c r="J144" s="8"/>
      <c r="K144" s="8"/>
      <c r="L144" s="6"/>
      <c r="M144" s="9"/>
      <c r="N144" s="6" t="s">
        <v>35</v>
      </c>
      <c r="O144" s="6" t="s">
        <v>1442</v>
      </c>
      <c r="P144" s="10" t="s">
        <v>1443</v>
      </c>
      <c r="Q144" s="6"/>
      <c r="R144" s="6" t="s">
        <v>1444</v>
      </c>
      <c r="S144" s="11">
        <v>45968</v>
      </c>
      <c r="T144" s="6" t="s">
        <v>39</v>
      </c>
      <c r="U144" s="8" t="s">
        <v>40</v>
      </c>
      <c r="V144" s="12">
        <f t="shared" si="2"/>
        <v>98</v>
      </c>
      <c r="W144" s="5">
        <v>106</v>
      </c>
      <c r="X144" s="12">
        <v>58</v>
      </c>
      <c r="Y144" s="8" t="s">
        <v>815</v>
      </c>
      <c r="Z144" s="12">
        <v>40</v>
      </c>
    </row>
    <row r="145" spans="1:26" ht="39.6" x14ac:dyDescent="0.5">
      <c r="A145" s="2" t="s">
        <v>1445</v>
      </c>
      <c r="B145" s="2" t="s">
        <v>26</v>
      </c>
      <c r="C145" s="6" t="s">
        <v>1452</v>
      </c>
      <c r="D145" s="24" t="s">
        <v>1361</v>
      </c>
      <c r="E145" s="2" t="s">
        <v>1446</v>
      </c>
      <c r="F145" s="4" t="s">
        <v>1447</v>
      </c>
      <c r="G145" s="5">
        <v>90</v>
      </c>
      <c r="H145" s="6" t="s">
        <v>1448</v>
      </c>
      <c r="I145" s="7" t="s">
        <v>1449</v>
      </c>
      <c r="J145" s="8" t="s">
        <v>1450</v>
      </c>
      <c r="K145" s="8"/>
      <c r="L145" s="6" t="s">
        <v>1451</v>
      </c>
      <c r="M145" s="9"/>
      <c r="N145" s="6" t="s">
        <v>143</v>
      </c>
      <c r="O145" s="6" t="s">
        <v>1453</v>
      </c>
      <c r="P145" s="10" t="s">
        <v>526</v>
      </c>
      <c r="Q145" s="6"/>
      <c r="R145" s="6" t="s">
        <v>1454</v>
      </c>
      <c r="S145" s="11">
        <v>45908</v>
      </c>
      <c r="T145" s="6" t="s">
        <v>39</v>
      </c>
      <c r="U145" s="8" t="s">
        <v>40</v>
      </c>
      <c r="V145" s="12">
        <f t="shared" si="2"/>
        <v>90</v>
      </c>
      <c r="W145" s="5">
        <v>99</v>
      </c>
      <c r="X145" s="12">
        <v>67</v>
      </c>
      <c r="Y145" s="8" t="s">
        <v>1455</v>
      </c>
      <c r="Z145" s="12">
        <v>23</v>
      </c>
    </row>
    <row r="146" spans="1:26" ht="79.2" x14ac:dyDescent="0.5">
      <c r="A146" s="2" t="s">
        <v>1456</v>
      </c>
      <c r="B146" s="2" t="s">
        <v>26</v>
      </c>
      <c r="C146" s="6" t="s">
        <v>1461</v>
      </c>
      <c r="D146" s="24" t="s">
        <v>361</v>
      </c>
      <c r="E146" s="2" t="s">
        <v>1457</v>
      </c>
      <c r="F146" s="4" t="s">
        <v>1458</v>
      </c>
      <c r="G146" s="5">
        <v>33</v>
      </c>
      <c r="H146" s="6" t="s">
        <v>1459</v>
      </c>
      <c r="I146" s="7" t="s">
        <v>1460</v>
      </c>
      <c r="J146" s="8"/>
      <c r="K146" s="8"/>
      <c r="L146" s="6"/>
      <c r="M146" s="9"/>
      <c r="N146" s="6" t="s">
        <v>184</v>
      </c>
      <c r="O146" s="6" t="s">
        <v>1462</v>
      </c>
      <c r="P146" s="10" t="s">
        <v>1463</v>
      </c>
      <c r="Q146" s="6" t="s">
        <v>1464</v>
      </c>
      <c r="R146" s="6" t="s">
        <v>1465</v>
      </c>
      <c r="S146" s="11">
        <v>43258</v>
      </c>
      <c r="T146" s="6" t="s">
        <v>39</v>
      </c>
      <c r="U146" s="8" t="s">
        <v>40</v>
      </c>
      <c r="V146" s="12">
        <f t="shared" si="2"/>
        <v>33</v>
      </c>
      <c r="W146" s="5">
        <v>33</v>
      </c>
      <c r="X146" s="12">
        <v>33</v>
      </c>
      <c r="Y146" s="8" t="s">
        <v>41</v>
      </c>
      <c r="Z146" s="12">
        <v>0</v>
      </c>
    </row>
    <row r="147" spans="1:26" x14ac:dyDescent="0.5">
      <c r="A147" s="2" t="s">
        <v>1466</v>
      </c>
      <c r="B147" s="2" t="s">
        <v>26</v>
      </c>
      <c r="C147" s="6" t="s">
        <v>1471</v>
      </c>
      <c r="D147" s="24" t="s">
        <v>1190</v>
      </c>
      <c r="E147" s="2" t="s">
        <v>1467</v>
      </c>
      <c r="F147" s="4" t="s">
        <v>1468</v>
      </c>
      <c r="G147" s="5">
        <v>91</v>
      </c>
      <c r="H147" s="6" t="s">
        <v>1469</v>
      </c>
      <c r="I147" s="7" t="s">
        <v>1470</v>
      </c>
      <c r="J147" s="8"/>
      <c r="K147" s="8"/>
      <c r="L147" s="6"/>
      <c r="M147" s="9"/>
      <c r="N147" s="6" t="s">
        <v>184</v>
      </c>
      <c r="O147" s="6" t="s">
        <v>1472</v>
      </c>
      <c r="P147" s="10" t="s">
        <v>1473</v>
      </c>
      <c r="Q147" s="6"/>
      <c r="R147" s="6" t="s">
        <v>1172</v>
      </c>
      <c r="S147" s="11">
        <v>45719</v>
      </c>
      <c r="T147" s="6" t="s">
        <v>81</v>
      </c>
      <c r="U147" s="8" t="s">
        <v>40</v>
      </c>
      <c r="V147" s="12">
        <f t="shared" si="2"/>
        <v>91</v>
      </c>
      <c r="W147" s="5">
        <v>95</v>
      </c>
      <c r="X147" s="12">
        <v>77</v>
      </c>
      <c r="Y147" s="8" t="s">
        <v>1474</v>
      </c>
      <c r="Z147" s="12">
        <v>14</v>
      </c>
    </row>
    <row r="148" spans="1:26" x14ac:dyDescent="0.5">
      <c r="A148" s="2" t="s">
        <v>1475</v>
      </c>
      <c r="B148" s="2" t="s">
        <v>26</v>
      </c>
      <c r="C148" s="6" t="s">
        <v>1480</v>
      </c>
      <c r="D148" s="24" t="s">
        <v>1481</v>
      </c>
      <c r="E148" s="2" t="s">
        <v>1476</v>
      </c>
      <c r="F148" s="4" t="s">
        <v>1477</v>
      </c>
      <c r="G148" s="5">
        <v>105</v>
      </c>
      <c r="H148" s="6" t="s">
        <v>1478</v>
      </c>
      <c r="I148" s="7" t="s">
        <v>1479</v>
      </c>
      <c r="J148" s="39"/>
      <c r="K148" s="39"/>
      <c r="L148" s="6"/>
      <c r="M148" s="9"/>
      <c r="N148" s="6" t="s">
        <v>143</v>
      </c>
      <c r="O148" s="6" t="s">
        <v>1482</v>
      </c>
      <c r="P148" s="10" t="s">
        <v>1483</v>
      </c>
      <c r="Q148" s="6"/>
      <c r="R148" s="6" t="s">
        <v>1484</v>
      </c>
      <c r="S148" s="11">
        <v>46070</v>
      </c>
      <c r="T148" s="6" t="s">
        <v>1485</v>
      </c>
      <c r="U148" s="8" t="s">
        <v>1486</v>
      </c>
      <c r="V148" s="12">
        <f t="shared" si="2"/>
        <v>105</v>
      </c>
      <c r="W148" s="5">
        <v>120</v>
      </c>
      <c r="X148" s="12">
        <v>87</v>
      </c>
      <c r="Y148" s="8" t="s">
        <v>878</v>
      </c>
      <c r="Z148" s="12">
        <v>18</v>
      </c>
    </row>
    <row r="149" spans="1:26" x14ac:dyDescent="0.5">
      <c r="A149" s="2" t="s">
        <v>1487</v>
      </c>
      <c r="B149" s="2" t="s">
        <v>26</v>
      </c>
      <c r="C149" s="6" t="s">
        <v>1492</v>
      </c>
      <c r="D149" s="24" t="s">
        <v>1493</v>
      </c>
      <c r="E149" s="2" t="s">
        <v>1488</v>
      </c>
      <c r="F149" s="4" t="s">
        <v>1489</v>
      </c>
      <c r="G149" s="5">
        <v>73</v>
      </c>
      <c r="H149" s="6" t="s">
        <v>1490</v>
      </c>
      <c r="I149" s="23" t="s">
        <v>1491</v>
      </c>
      <c r="J149" s="128"/>
      <c r="K149" s="128"/>
      <c r="L149" s="6"/>
      <c r="M149" s="9"/>
      <c r="N149" s="6" t="s">
        <v>35</v>
      </c>
      <c r="O149" s="6" t="s">
        <v>1494</v>
      </c>
      <c r="P149" s="10" t="s">
        <v>1495</v>
      </c>
      <c r="Q149" s="6"/>
      <c r="R149" s="6" t="s">
        <v>1496</v>
      </c>
      <c r="S149" s="11">
        <v>46050</v>
      </c>
      <c r="T149" s="6" t="s">
        <v>39</v>
      </c>
      <c r="U149" s="8" t="s">
        <v>40</v>
      </c>
      <c r="V149" s="12">
        <f t="shared" si="2"/>
        <v>73</v>
      </c>
      <c r="W149" s="5">
        <v>73</v>
      </c>
      <c r="X149" s="12">
        <v>73</v>
      </c>
      <c r="Y149" s="8" t="s">
        <v>1497</v>
      </c>
      <c r="Z149" s="12">
        <v>0</v>
      </c>
    </row>
    <row r="150" spans="1:26" x14ac:dyDescent="0.5">
      <c r="A150" s="2" t="s">
        <v>1498</v>
      </c>
      <c r="B150" s="2" t="s">
        <v>26</v>
      </c>
      <c r="C150" s="6" t="s">
        <v>1503</v>
      </c>
      <c r="D150" s="24" t="s">
        <v>761</v>
      </c>
      <c r="E150" s="2" t="s">
        <v>1499</v>
      </c>
      <c r="F150" s="4" t="s">
        <v>1500</v>
      </c>
      <c r="G150" s="5">
        <v>71</v>
      </c>
      <c r="H150" s="6" t="s">
        <v>1501</v>
      </c>
      <c r="I150" s="7" t="s">
        <v>1502</v>
      </c>
      <c r="J150" s="8"/>
      <c r="K150" s="8"/>
      <c r="L150" s="6"/>
      <c r="M150" s="9"/>
      <c r="N150" s="6" t="s">
        <v>35</v>
      </c>
      <c r="O150" s="6" t="s">
        <v>1504</v>
      </c>
      <c r="P150" s="10" t="s">
        <v>1505</v>
      </c>
      <c r="Q150" s="6"/>
      <c r="R150" s="6" t="s">
        <v>1506</v>
      </c>
      <c r="S150" s="11">
        <v>45981</v>
      </c>
      <c r="T150" s="24" t="s">
        <v>39</v>
      </c>
      <c r="U150" s="8" t="s">
        <v>40</v>
      </c>
      <c r="V150" s="12">
        <f t="shared" si="2"/>
        <v>71</v>
      </c>
      <c r="W150" s="5">
        <v>73</v>
      </c>
      <c r="X150" s="12">
        <v>58</v>
      </c>
      <c r="Y150" s="8" t="s">
        <v>1507</v>
      </c>
      <c r="Z150" s="12">
        <v>13</v>
      </c>
    </row>
    <row r="151" spans="1:26" ht="59.4" x14ac:dyDescent="0.5">
      <c r="A151" s="2" t="s">
        <v>1508</v>
      </c>
      <c r="B151" s="2" t="s">
        <v>26</v>
      </c>
      <c r="C151" s="6" t="s">
        <v>1513</v>
      </c>
      <c r="D151" s="24" t="s">
        <v>321</v>
      </c>
      <c r="E151" s="2" t="s">
        <v>1509</v>
      </c>
      <c r="F151" s="4" t="s">
        <v>1510</v>
      </c>
      <c r="G151" s="5">
        <v>40</v>
      </c>
      <c r="H151" s="6" t="s">
        <v>1511</v>
      </c>
      <c r="I151" s="7" t="s">
        <v>1512</v>
      </c>
      <c r="J151" s="8"/>
      <c r="K151" s="8"/>
      <c r="L151" s="6"/>
      <c r="M151" s="9"/>
      <c r="N151" s="6" t="s">
        <v>35</v>
      </c>
      <c r="O151" s="6" t="s">
        <v>1514</v>
      </c>
      <c r="P151" s="10"/>
      <c r="Q151" s="6" t="s">
        <v>1515</v>
      </c>
      <c r="R151" s="6" t="s">
        <v>1516</v>
      </c>
      <c r="S151" s="11">
        <v>45105</v>
      </c>
      <c r="T151" s="24" t="s">
        <v>39</v>
      </c>
      <c r="U151" s="8" t="s">
        <v>188</v>
      </c>
      <c r="V151" s="12">
        <f t="shared" si="2"/>
        <v>40</v>
      </c>
      <c r="W151" s="5">
        <v>40</v>
      </c>
      <c r="X151" s="12">
        <v>40</v>
      </c>
      <c r="Y151" s="8" t="s">
        <v>1517</v>
      </c>
      <c r="Z151" s="12">
        <v>0</v>
      </c>
    </row>
    <row r="152" spans="1:26" x14ac:dyDescent="0.5">
      <c r="A152" s="2" t="s">
        <v>1518</v>
      </c>
      <c r="B152" s="2" t="s">
        <v>26</v>
      </c>
      <c r="C152" s="6" t="s">
        <v>1523</v>
      </c>
      <c r="D152" s="24" t="s">
        <v>894</v>
      </c>
      <c r="E152" s="2" t="s">
        <v>1519</v>
      </c>
      <c r="F152" s="4" t="s">
        <v>1520</v>
      </c>
      <c r="G152" s="5">
        <v>120</v>
      </c>
      <c r="H152" s="6" t="s">
        <v>1521</v>
      </c>
      <c r="I152" s="124" t="s">
        <v>1522</v>
      </c>
      <c r="J152" s="8"/>
      <c r="K152" s="8"/>
      <c r="L152" s="6"/>
      <c r="M152" s="9"/>
      <c r="N152" s="6" t="s">
        <v>35</v>
      </c>
      <c r="O152" s="6" t="s">
        <v>1524</v>
      </c>
      <c r="P152" s="10">
        <v>44107</v>
      </c>
      <c r="Q152" s="6"/>
      <c r="R152" s="6" t="s">
        <v>1525</v>
      </c>
      <c r="S152" s="11">
        <v>45729</v>
      </c>
      <c r="T152" s="6" t="s">
        <v>39</v>
      </c>
      <c r="U152" s="8" t="s">
        <v>40</v>
      </c>
      <c r="V152" s="12">
        <f t="shared" si="2"/>
        <v>120</v>
      </c>
      <c r="W152" s="5">
        <v>220</v>
      </c>
      <c r="X152" s="12">
        <v>85</v>
      </c>
      <c r="Y152" s="8" t="s">
        <v>336</v>
      </c>
      <c r="Z152" s="12">
        <v>35</v>
      </c>
    </row>
    <row r="153" spans="1:26" x14ac:dyDescent="0.5">
      <c r="A153" s="2" t="s">
        <v>1526</v>
      </c>
      <c r="B153" s="2" t="s">
        <v>26</v>
      </c>
      <c r="C153" s="6" t="s">
        <v>1531</v>
      </c>
      <c r="D153" s="24" t="s">
        <v>1532</v>
      </c>
      <c r="E153" s="2" t="s">
        <v>1527</v>
      </c>
      <c r="F153" s="4" t="s">
        <v>1528</v>
      </c>
      <c r="G153" s="5">
        <v>64</v>
      </c>
      <c r="H153" s="6" t="s">
        <v>1529</v>
      </c>
      <c r="I153" s="23" t="s">
        <v>1530</v>
      </c>
      <c r="J153" s="8"/>
      <c r="K153" s="8"/>
      <c r="L153" s="6"/>
      <c r="M153" s="9"/>
      <c r="N153" s="6" t="s">
        <v>89</v>
      </c>
      <c r="O153" s="6" t="s">
        <v>1533</v>
      </c>
      <c r="P153" s="10" t="s">
        <v>1534</v>
      </c>
      <c r="Q153" s="6"/>
      <c r="R153" s="6" t="s">
        <v>1535</v>
      </c>
      <c r="S153" s="11">
        <v>45937</v>
      </c>
      <c r="T153" s="6" t="s">
        <v>81</v>
      </c>
      <c r="U153" s="8" t="s">
        <v>40</v>
      </c>
      <c r="V153" s="12">
        <f t="shared" si="2"/>
        <v>64</v>
      </c>
      <c r="W153" s="5">
        <v>79</v>
      </c>
      <c r="X153" s="12">
        <v>49</v>
      </c>
      <c r="Y153" s="8">
        <v>51</v>
      </c>
      <c r="Z153" s="12">
        <v>15</v>
      </c>
    </row>
    <row r="154" spans="1:26" x14ac:dyDescent="0.5">
      <c r="A154" s="2" t="s">
        <v>1536</v>
      </c>
      <c r="B154" s="2" t="s">
        <v>26</v>
      </c>
      <c r="C154" s="6" t="s">
        <v>1540</v>
      </c>
      <c r="D154" s="24" t="s">
        <v>843</v>
      </c>
      <c r="E154" s="2" t="s">
        <v>1537</v>
      </c>
      <c r="F154" s="4">
        <v>40009</v>
      </c>
      <c r="G154" s="5">
        <v>87</v>
      </c>
      <c r="H154" s="6" t="s">
        <v>1538</v>
      </c>
      <c r="I154" s="23" t="s">
        <v>1539</v>
      </c>
      <c r="J154" s="8"/>
      <c r="K154" s="8"/>
      <c r="L154" s="6"/>
      <c r="M154" s="9"/>
      <c r="N154" s="6" t="s">
        <v>89</v>
      </c>
      <c r="O154" s="6" t="s">
        <v>1541</v>
      </c>
      <c r="P154" s="10" t="s">
        <v>1542</v>
      </c>
      <c r="Q154" s="6"/>
      <c r="R154" s="6" t="s">
        <v>1543</v>
      </c>
      <c r="S154" s="11">
        <v>45834</v>
      </c>
      <c r="T154" s="6" t="s">
        <v>39</v>
      </c>
      <c r="U154" s="8" t="s">
        <v>40</v>
      </c>
      <c r="V154" s="12">
        <f t="shared" si="2"/>
        <v>87</v>
      </c>
      <c r="W154" s="5">
        <v>94</v>
      </c>
      <c r="X154" s="12">
        <v>51</v>
      </c>
      <c r="Y154" s="8" t="s">
        <v>1544</v>
      </c>
      <c r="Z154" s="12">
        <v>36</v>
      </c>
    </row>
    <row r="155" spans="1:26" x14ac:dyDescent="0.5">
      <c r="A155" s="2" t="s">
        <v>1545</v>
      </c>
      <c r="B155" s="2" t="s">
        <v>26</v>
      </c>
      <c r="C155" s="6" t="s">
        <v>1553</v>
      </c>
      <c r="D155" s="24" t="s">
        <v>197</v>
      </c>
      <c r="E155" s="2" t="s">
        <v>1546</v>
      </c>
      <c r="F155" s="4" t="s">
        <v>1547</v>
      </c>
      <c r="G155" s="5">
        <v>110</v>
      </c>
      <c r="H155" s="6" t="s">
        <v>1548</v>
      </c>
      <c r="I155" s="123" t="s">
        <v>1549</v>
      </c>
      <c r="J155" s="8" t="s">
        <v>1550</v>
      </c>
      <c r="K155" s="8" t="s">
        <v>1551</v>
      </c>
      <c r="L155" s="123" t="s">
        <v>1552</v>
      </c>
      <c r="M155" s="9"/>
      <c r="N155" s="6" t="s">
        <v>197</v>
      </c>
      <c r="O155" s="6" t="s">
        <v>1554</v>
      </c>
      <c r="P155" s="10" t="s">
        <v>1555</v>
      </c>
      <c r="Q155" s="6"/>
      <c r="R155" s="6" t="s">
        <v>1556</v>
      </c>
      <c r="S155" s="11">
        <v>44833</v>
      </c>
      <c r="T155" s="6" t="s">
        <v>1557</v>
      </c>
      <c r="U155" s="8" t="s">
        <v>188</v>
      </c>
      <c r="V155" s="12">
        <f t="shared" si="2"/>
        <v>110</v>
      </c>
      <c r="W155" s="5">
        <v>128</v>
      </c>
      <c r="X155" s="12">
        <v>86</v>
      </c>
      <c r="Y155" s="8" t="s">
        <v>233</v>
      </c>
      <c r="Z155" s="12">
        <v>24</v>
      </c>
    </row>
    <row r="156" spans="1:26" x14ac:dyDescent="0.5">
      <c r="A156" s="2" t="s">
        <v>1558</v>
      </c>
      <c r="B156" s="2" t="s">
        <v>26</v>
      </c>
      <c r="C156" s="6" t="s">
        <v>1563</v>
      </c>
      <c r="D156" s="24" t="s">
        <v>599</v>
      </c>
      <c r="E156" s="2" t="s">
        <v>1559</v>
      </c>
      <c r="F156" s="4" t="s">
        <v>1560</v>
      </c>
      <c r="G156" s="5">
        <v>45</v>
      </c>
      <c r="H156" s="6" t="s">
        <v>1561</v>
      </c>
      <c r="I156" s="23" t="s">
        <v>1562</v>
      </c>
      <c r="J156" s="8"/>
      <c r="K156" s="8"/>
      <c r="L156" s="116"/>
      <c r="M156" s="9"/>
      <c r="N156" s="6" t="s">
        <v>35</v>
      </c>
      <c r="O156" s="6" t="s">
        <v>1564</v>
      </c>
      <c r="P156" s="10">
        <v>43408</v>
      </c>
      <c r="Q156" s="6"/>
      <c r="R156" s="6" t="s">
        <v>1565</v>
      </c>
      <c r="S156" s="11">
        <v>45796</v>
      </c>
      <c r="T156" s="6" t="s">
        <v>39</v>
      </c>
      <c r="U156" s="8" t="s">
        <v>40</v>
      </c>
      <c r="V156" s="12">
        <f t="shared" si="2"/>
        <v>45</v>
      </c>
      <c r="W156" s="5">
        <v>80</v>
      </c>
      <c r="X156" s="12">
        <v>45</v>
      </c>
      <c r="Y156" s="8" t="s">
        <v>55</v>
      </c>
      <c r="Z156" s="12">
        <v>0</v>
      </c>
    </row>
    <row r="157" spans="1:26" x14ac:dyDescent="0.5">
      <c r="A157" s="2" t="s">
        <v>1566</v>
      </c>
      <c r="B157" s="2" t="s">
        <v>26</v>
      </c>
      <c r="C157" s="6" t="s">
        <v>1571</v>
      </c>
      <c r="D157" s="24" t="s">
        <v>1572</v>
      </c>
      <c r="E157" s="2" t="s">
        <v>1567</v>
      </c>
      <c r="F157" s="4" t="s">
        <v>1568</v>
      </c>
      <c r="G157" s="5">
        <v>74</v>
      </c>
      <c r="H157" s="6" t="s">
        <v>1569</v>
      </c>
      <c r="I157" s="23" t="s">
        <v>1570</v>
      </c>
      <c r="J157" s="8"/>
      <c r="K157" s="8"/>
      <c r="L157" s="6"/>
      <c r="M157" s="9"/>
      <c r="N157" s="6" t="s">
        <v>1312</v>
      </c>
      <c r="O157" s="6" t="s">
        <v>1573</v>
      </c>
      <c r="P157" s="10" t="s">
        <v>974</v>
      </c>
      <c r="Q157" s="6"/>
      <c r="R157" s="6" t="s">
        <v>1574</v>
      </c>
      <c r="S157" s="11">
        <v>45412</v>
      </c>
      <c r="T157" s="6" t="s">
        <v>39</v>
      </c>
      <c r="U157" s="8" t="s">
        <v>188</v>
      </c>
      <c r="V157" s="12">
        <f t="shared" si="2"/>
        <v>74</v>
      </c>
      <c r="W157" s="5">
        <v>74</v>
      </c>
      <c r="X157" s="12">
        <v>48</v>
      </c>
      <c r="Y157" s="8" t="s">
        <v>1015</v>
      </c>
      <c r="Z157" s="12">
        <v>26</v>
      </c>
    </row>
    <row r="158" spans="1:26" x14ac:dyDescent="0.5">
      <c r="A158" s="2" t="s">
        <v>1575</v>
      </c>
      <c r="B158" s="2" t="s">
        <v>26</v>
      </c>
      <c r="C158" s="6" t="s">
        <v>1580</v>
      </c>
      <c r="D158" s="24" t="s">
        <v>1581</v>
      </c>
      <c r="E158" s="2" t="s">
        <v>1576</v>
      </c>
      <c r="F158" s="4" t="s">
        <v>1577</v>
      </c>
      <c r="G158" s="5">
        <v>109</v>
      </c>
      <c r="H158" s="6" t="s">
        <v>1578</v>
      </c>
      <c r="I158" s="23" t="s">
        <v>1579</v>
      </c>
      <c r="J158" s="8"/>
      <c r="K158" s="8"/>
      <c r="L158" s="6"/>
      <c r="M158" s="9"/>
      <c r="N158" s="6" t="s">
        <v>865</v>
      </c>
      <c r="O158" s="6" t="s">
        <v>1582</v>
      </c>
      <c r="P158" s="10"/>
      <c r="Q158" s="6"/>
      <c r="R158" s="6" t="s">
        <v>1583</v>
      </c>
      <c r="S158" s="11">
        <v>45755</v>
      </c>
      <c r="T158" s="24" t="s">
        <v>39</v>
      </c>
      <c r="U158" s="8" t="s">
        <v>40</v>
      </c>
      <c r="V158" s="12">
        <f t="shared" si="2"/>
        <v>109</v>
      </c>
      <c r="W158" s="5">
        <v>116</v>
      </c>
      <c r="X158" s="12">
        <v>96</v>
      </c>
      <c r="Y158" s="8" t="s">
        <v>1256</v>
      </c>
      <c r="Z158" s="12">
        <v>13</v>
      </c>
    </row>
    <row r="159" spans="1:26" ht="59.4" x14ac:dyDescent="0.5">
      <c r="A159" s="2" t="s">
        <v>1584</v>
      </c>
      <c r="B159" s="2" t="s">
        <v>26</v>
      </c>
      <c r="C159" s="6" t="s">
        <v>1591</v>
      </c>
      <c r="D159" s="24" t="s">
        <v>864</v>
      </c>
      <c r="E159" s="2" t="s">
        <v>1585</v>
      </c>
      <c r="F159" s="4" t="s">
        <v>1586</v>
      </c>
      <c r="G159" s="5">
        <v>102</v>
      </c>
      <c r="H159" s="6" t="s">
        <v>1587</v>
      </c>
      <c r="I159" s="23" t="s">
        <v>1588</v>
      </c>
      <c r="J159" s="8" t="s">
        <v>1589</v>
      </c>
      <c r="K159" s="8"/>
      <c r="L159" s="114" t="s">
        <v>1590</v>
      </c>
      <c r="M159" s="19"/>
      <c r="N159" s="6" t="s">
        <v>865</v>
      </c>
      <c r="O159" s="6" t="s">
        <v>1592</v>
      </c>
      <c r="P159" s="10" t="s">
        <v>1593</v>
      </c>
      <c r="Q159" s="6" t="s">
        <v>1594</v>
      </c>
      <c r="R159" s="6" t="s">
        <v>1595</v>
      </c>
      <c r="S159" s="11">
        <v>45999</v>
      </c>
      <c r="T159" s="6" t="s">
        <v>39</v>
      </c>
      <c r="U159" s="8" t="s">
        <v>40</v>
      </c>
      <c r="V159" s="12">
        <f t="shared" si="2"/>
        <v>102</v>
      </c>
      <c r="W159" s="5">
        <v>139</v>
      </c>
      <c r="X159" s="12">
        <v>90</v>
      </c>
      <c r="Y159" s="8" t="s">
        <v>1596</v>
      </c>
      <c r="Z159" s="12">
        <v>12</v>
      </c>
    </row>
    <row r="160" spans="1:26" x14ac:dyDescent="0.5">
      <c r="A160" s="2" t="s">
        <v>1597</v>
      </c>
      <c r="B160" s="2" t="s">
        <v>26</v>
      </c>
      <c r="C160" s="6" t="s">
        <v>1602</v>
      </c>
      <c r="D160" s="24" t="s">
        <v>1603</v>
      </c>
      <c r="E160" s="2" t="s">
        <v>1598</v>
      </c>
      <c r="F160" s="4" t="s">
        <v>1599</v>
      </c>
      <c r="G160" s="5">
        <v>90</v>
      </c>
      <c r="H160" s="6" t="s">
        <v>1600</v>
      </c>
      <c r="I160" s="7" t="s">
        <v>1601</v>
      </c>
      <c r="J160" s="8"/>
      <c r="K160" s="8"/>
      <c r="L160" s="6"/>
      <c r="M160" s="9"/>
      <c r="N160" s="6" t="s">
        <v>65</v>
      </c>
      <c r="O160" s="6" t="s">
        <v>1604</v>
      </c>
      <c r="P160" s="10"/>
      <c r="Q160" s="6"/>
      <c r="R160" s="6" t="s">
        <v>1605</v>
      </c>
      <c r="S160" s="11">
        <v>46070</v>
      </c>
      <c r="T160" s="24" t="s">
        <v>1193</v>
      </c>
      <c r="U160" s="8" t="s">
        <v>1486</v>
      </c>
      <c r="V160" s="12">
        <f t="shared" si="2"/>
        <v>90</v>
      </c>
      <c r="W160" s="5">
        <v>92</v>
      </c>
      <c r="X160" s="12">
        <v>90</v>
      </c>
      <c r="Y160" s="8" t="s">
        <v>1606</v>
      </c>
      <c r="Z160" s="12">
        <v>0</v>
      </c>
    </row>
    <row r="161" spans="1:26" x14ac:dyDescent="0.5">
      <c r="A161" s="2" t="s">
        <v>1607</v>
      </c>
      <c r="B161" s="2" t="s">
        <v>26</v>
      </c>
      <c r="C161" s="6" t="s">
        <v>1612</v>
      </c>
      <c r="D161" s="24" t="s">
        <v>1613</v>
      </c>
      <c r="E161" s="2" t="s">
        <v>1608</v>
      </c>
      <c r="F161" s="4" t="s">
        <v>1609</v>
      </c>
      <c r="G161" s="5">
        <v>95</v>
      </c>
      <c r="H161" s="6" t="s">
        <v>1610</v>
      </c>
      <c r="I161" s="23" t="s">
        <v>1611</v>
      </c>
      <c r="J161" s="8"/>
      <c r="K161" s="8"/>
      <c r="L161" s="6"/>
      <c r="M161" s="9"/>
      <c r="N161" s="6" t="s">
        <v>143</v>
      </c>
      <c r="O161" s="6"/>
      <c r="P161" s="10" t="s">
        <v>1614</v>
      </c>
      <c r="Q161" s="6"/>
      <c r="R161" s="6" t="s">
        <v>1615</v>
      </c>
      <c r="S161" s="11">
        <v>45953</v>
      </c>
      <c r="T161" s="6" t="s">
        <v>39</v>
      </c>
      <c r="U161" s="8" t="s">
        <v>40</v>
      </c>
      <c r="V161" s="12">
        <f t="shared" si="2"/>
        <v>95</v>
      </c>
      <c r="W161" s="5">
        <v>109</v>
      </c>
      <c r="X161" s="12">
        <v>73</v>
      </c>
      <c r="Y161" s="8" t="s">
        <v>325</v>
      </c>
      <c r="Z161" s="12">
        <v>22</v>
      </c>
    </row>
    <row r="162" spans="1:26" x14ac:dyDescent="0.5">
      <c r="A162" s="2" t="s">
        <v>1616</v>
      </c>
      <c r="B162" s="2" t="s">
        <v>26</v>
      </c>
      <c r="C162" s="6" t="s">
        <v>1621</v>
      </c>
      <c r="D162" s="24" t="s">
        <v>1622</v>
      </c>
      <c r="E162" s="2" t="s">
        <v>1617</v>
      </c>
      <c r="F162" s="4" t="s">
        <v>1618</v>
      </c>
      <c r="G162" s="5">
        <v>59</v>
      </c>
      <c r="H162" s="6" t="s">
        <v>1619</v>
      </c>
      <c r="I162" s="23" t="s">
        <v>1620</v>
      </c>
      <c r="J162" s="8"/>
      <c r="K162" s="8"/>
      <c r="L162" s="6"/>
      <c r="M162" s="9"/>
      <c r="N162" s="6" t="s">
        <v>35</v>
      </c>
      <c r="O162" s="6" t="s">
        <v>1623</v>
      </c>
      <c r="P162" s="10" t="s">
        <v>1624</v>
      </c>
      <c r="Q162" s="6"/>
      <c r="R162" s="6" t="s">
        <v>1625</v>
      </c>
      <c r="S162" s="11">
        <v>45992</v>
      </c>
      <c r="T162" s="24" t="s">
        <v>39</v>
      </c>
      <c r="U162" s="8" t="s">
        <v>40</v>
      </c>
      <c r="V162" s="12">
        <f t="shared" si="2"/>
        <v>59</v>
      </c>
      <c r="W162" s="5">
        <v>66</v>
      </c>
      <c r="X162" s="12">
        <v>43</v>
      </c>
      <c r="Y162" s="8" t="s">
        <v>986</v>
      </c>
      <c r="Z162" s="12">
        <v>16</v>
      </c>
    </row>
    <row r="163" spans="1:26" ht="79.2" x14ac:dyDescent="0.5">
      <c r="A163" s="2" t="s">
        <v>1626</v>
      </c>
      <c r="B163" s="2" t="s">
        <v>26</v>
      </c>
      <c r="C163" s="6" t="s">
        <v>1523</v>
      </c>
      <c r="D163" s="24" t="s">
        <v>894</v>
      </c>
      <c r="E163" s="2" t="s">
        <v>1627</v>
      </c>
      <c r="F163" s="4" t="s">
        <v>1628</v>
      </c>
      <c r="G163" s="5">
        <v>22</v>
      </c>
      <c r="H163" s="6" t="s">
        <v>1629</v>
      </c>
      <c r="I163" s="7" t="s">
        <v>1630</v>
      </c>
      <c r="J163" s="8"/>
      <c r="K163" s="8"/>
      <c r="L163" s="6"/>
      <c r="M163" s="9"/>
      <c r="N163" s="6" t="s">
        <v>35</v>
      </c>
      <c r="O163" s="6" t="s">
        <v>1631</v>
      </c>
      <c r="P163" s="10" t="s">
        <v>1632</v>
      </c>
      <c r="Q163" s="6" t="s">
        <v>1633</v>
      </c>
      <c r="R163" s="6" t="s">
        <v>1634</v>
      </c>
      <c r="S163" s="11">
        <v>44858</v>
      </c>
      <c r="T163" s="6"/>
      <c r="U163" s="8" t="s">
        <v>188</v>
      </c>
      <c r="V163" s="12">
        <f t="shared" si="2"/>
        <v>22</v>
      </c>
      <c r="W163" s="5">
        <v>22</v>
      </c>
      <c r="X163" s="12">
        <v>0</v>
      </c>
      <c r="Y163" s="8" t="s">
        <v>41</v>
      </c>
      <c r="Z163" s="12">
        <v>22</v>
      </c>
    </row>
    <row r="164" spans="1:26" x14ac:dyDescent="0.5">
      <c r="A164" s="2" t="s">
        <v>1635</v>
      </c>
      <c r="B164" s="2" t="s">
        <v>26</v>
      </c>
      <c r="C164" s="6" t="s">
        <v>1640</v>
      </c>
      <c r="D164" s="24" t="s">
        <v>906</v>
      </c>
      <c r="E164" s="2" t="s">
        <v>1636</v>
      </c>
      <c r="F164" s="4" t="s">
        <v>1637</v>
      </c>
      <c r="G164" s="5">
        <v>68</v>
      </c>
      <c r="H164" s="6" t="s">
        <v>1638</v>
      </c>
      <c r="I164" s="7" t="s">
        <v>1639</v>
      </c>
      <c r="J164" s="8"/>
      <c r="K164" s="8"/>
      <c r="L164" s="6"/>
      <c r="M164" s="9"/>
      <c r="N164" s="6" t="s">
        <v>823</v>
      </c>
      <c r="O164" s="6" t="s">
        <v>1641</v>
      </c>
      <c r="P164" s="10" t="s">
        <v>1642</v>
      </c>
      <c r="Q164" s="6"/>
      <c r="R164" s="6" t="s">
        <v>1643</v>
      </c>
      <c r="S164" s="11" t="s">
        <v>1644</v>
      </c>
      <c r="T164" s="6" t="s">
        <v>39</v>
      </c>
      <c r="U164" s="8" t="s">
        <v>188</v>
      </c>
      <c r="V164" s="12">
        <f t="shared" si="2"/>
        <v>68</v>
      </c>
      <c r="W164" s="5">
        <v>68</v>
      </c>
      <c r="X164" s="12">
        <v>42</v>
      </c>
      <c r="Y164" s="8" t="s">
        <v>387</v>
      </c>
      <c r="Z164" s="12">
        <v>26</v>
      </c>
    </row>
    <row r="165" spans="1:26" x14ac:dyDescent="0.5">
      <c r="A165" s="2" t="s">
        <v>1645</v>
      </c>
      <c r="B165" s="2" t="s">
        <v>26</v>
      </c>
      <c r="C165" s="6" t="s">
        <v>1649</v>
      </c>
      <c r="D165" s="24" t="s">
        <v>1650</v>
      </c>
      <c r="E165" s="2" t="s">
        <v>1646</v>
      </c>
      <c r="F165" s="4" t="s">
        <v>510</v>
      </c>
      <c r="G165" s="5">
        <v>40</v>
      </c>
      <c r="H165" s="6" t="s">
        <v>1647</v>
      </c>
      <c r="I165" s="23" t="s">
        <v>1648</v>
      </c>
      <c r="J165" s="8"/>
      <c r="K165" s="8"/>
      <c r="L165" s="6"/>
      <c r="M165" s="9"/>
      <c r="N165" s="6" t="s">
        <v>865</v>
      </c>
      <c r="O165" s="6" t="s">
        <v>1651</v>
      </c>
      <c r="P165" s="10" t="s">
        <v>1652</v>
      </c>
      <c r="Q165" s="6"/>
      <c r="R165" s="6" t="s">
        <v>1653</v>
      </c>
      <c r="S165" s="11">
        <v>45981</v>
      </c>
      <c r="T165" s="6" t="s">
        <v>39</v>
      </c>
      <c r="U165" s="8" t="s">
        <v>40</v>
      </c>
      <c r="V165" s="12">
        <f t="shared" si="2"/>
        <v>40</v>
      </c>
      <c r="W165" s="5">
        <v>68</v>
      </c>
      <c r="X165" s="12">
        <v>0</v>
      </c>
      <c r="Y165" s="8" t="s">
        <v>41</v>
      </c>
      <c r="Z165" s="12">
        <v>40</v>
      </c>
    </row>
    <row r="166" spans="1:26" x14ac:dyDescent="0.5">
      <c r="A166" s="2" t="s">
        <v>1654</v>
      </c>
      <c r="B166" s="2" t="s">
        <v>26</v>
      </c>
      <c r="C166" s="6" t="s">
        <v>1659</v>
      </c>
      <c r="D166" s="24" t="s">
        <v>1660</v>
      </c>
      <c r="E166" s="2" t="s">
        <v>1655</v>
      </c>
      <c r="F166" s="4" t="s">
        <v>1656</v>
      </c>
      <c r="G166" s="5">
        <v>43</v>
      </c>
      <c r="H166" s="6" t="s">
        <v>1657</v>
      </c>
      <c r="I166" s="7" t="s">
        <v>1658</v>
      </c>
      <c r="J166" s="8"/>
      <c r="K166" s="8"/>
      <c r="L166" s="6"/>
      <c r="M166" s="9"/>
      <c r="N166" s="6" t="s">
        <v>865</v>
      </c>
      <c r="O166" s="6" t="s">
        <v>1661</v>
      </c>
      <c r="P166" s="10" t="s">
        <v>1662</v>
      </c>
      <c r="Q166" s="6"/>
      <c r="R166" s="6" t="s">
        <v>1663</v>
      </c>
      <c r="S166" s="11">
        <v>45966</v>
      </c>
      <c r="T166" s="24" t="s">
        <v>39</v>
      </c>
      <c r="U166" s="8" t="s">
        <v>40</v>
      </c>
      <c r="V166" s="12">
        <f t="shared" si="2"/>
        <v>43</v>
      </c>
      <c r="W166" s="5">
        <v>0</v>
      </c>
      <c r="X166" s="12">
        <v>43</v>
      </c>
      <c r="Y166" s="8" t="s">
        <v>41</v>
      </c>
      <c r="Z166" s="12">
        <v>0</v>
      </c>
    </row>
    <row r="167" spans="1:26" x14ac:dyDescent="0.5">
      <c r="A167" s="2" t="s">
        <v>1664</v>
      </c>
      <c r="B167" s="2" t="s">
        <v>26</v>
      </c>
      <c r="C167" s="6" t="s">
        <v>1669</v>
      </c>
      <c r="D167" s="24" t="s">
        <v>853</v>
      </c>
      <c r="E167" s="2" t="s">
        <v>1665</v>
      </c>
      <c r="F167" s="4" t="s">
        <v>1666</v>
      </c>
      <c r="G167" s="5">
        <v>64</v>
      </c>
      <c r="H167" s="6" t="s">
        <v>1667</v>
      </c>
      <c r="I167" s="23" t="s">
        <v>1668</v>
      </c>
      <c r="J167" s="8"/>
      <c r="K167" s="8"/>
      <c r="L167" s="6"/>
      <c r="M167" s="9"/>
      <c r="N167" s="6" t="s">
        <v>143</v>
      </c>
      <c r="O167" s="6" t="s">
        <v>1670</v>
      </c>
      <c r="P167" s="10" t="s">
        <v>1593</v>
      </c>
      <c r="Q167" s="6"/>
      <c r="R167" s="6" t="s">
        <v>1671</v>
      </c>
      <c r="S167" s="11">
        <v>45406</v>
      </c>
      <c r="T167" s="6" t="s">
        <v>39</v>
      </c>
      <c r="U167" s="8" t="s">
        <v>188</v>
      </c>
      <c r="V167" s="12">
        <f t="shared" si="2"/>
        <v>64</v>
      </c>
      <c r="W167" s="5">
        <v>75</v>
      </c>
      <c r="X167" s="12">
        <v>42</v>
      </c>
      <c r="Y167" s="8" t="s">
        <v>1015</v>
      </c>
      <c r="Z167" s="12">
        <v>22</v>
      </c>
    </row>
    <row r="168" spans="1:26" x14ac:dyDescent="0.5">
      <c r="A168" s="2" t="s">
        <v>1672</v>
      </c>
      <c r="B168" s="2" t="s">
        <v>26</v>
      </c>
      <c r="C168" s="6" t="s">
        <v>1677</v>
      </c>
      <c r="D168" s="24" t="s">
        <v>1678</v>
      </c>
      <c r="E168" s="2" t="s">
        <v>1673</v>
      </c>
      <c r="F168" s="4" t="s">
        <v>1674</v>
      </c>
      <c r="G168" s="5">
        <v>28</v>
      </c>
      <c r="H168" s="6" t="s">
        <v>1675</v>
      </c>
      <c r="I168" s="23" t="s">
        <v>1676</v>
      </c>
      <c r="J168" s="8"/>
      <c r="K168" s="8"/>
      <c r="L168" s="6"/>
      <c r="M168" s="9"/>
      <c r="N168" s="6" t="s">
        <v>143</v>
      </c>
      <c r="O168" s="6" t="s">
        <v>1679</v>
      </c>
      <c r="P168" s="10" t="s">
        <v>1680</v>
      </c>
      <c r="Q168" s="6"/>
      <c r="R168" s="6" t="s">
        <v>1681</v>
      </c>
      <c r="S168" s="11">
        <v>46022</v>
      </c>
      <c r="T168" s="6" t="s">
        <v>81</v>
      </c>
      <c r="U168" s="8" t="s">
        <v>40</v>
      </c>
      <c r="V168" s="12">
        <f t="shared" si="2"/>
        <v>28</v>
      </c>
      <c r="W168" s="5">
        <v>28</v>
      </c>
      <c r="X168" s="12">
        <v>28</v>
      </c>
      <c r="Y168" s="8" t="s">
        <v>1682</v>
      </c>
      <c r="Z168" s="12">
        <v>0</v>
      </c>
    </row>
    <row r="169" spans="1:26" x14ac:dyDescent="0.5">
      <c r="A169" s="2" t="s">
        <v>1683</v>
      </c>
      <c r="B169" s="2" t="s">
        <v>26</v>
      </c>
      <c r="C169" s="6" t="s">
        <v>1688</v>
      </c>
      <c r="D169" s="24" t="s">
        <v>34</v>
      </c>
      <c r="E169" s="2" t="s">
        <v>1684</v>
      </c>
      <c r="F169" s="4" t="s">
        <v>1685</v>
      </c>
      <c r="G169" s="5">
        <v>40</v>
      </c>
      <c r="H169" s="6" t="s">
        <v>1686</v>
      </c>
      <c r="I169" s="23" t="s">
        <v>1687</v>
      </c>
      <c r="J169" s="8"/>
      <c r="K169" s="8"/>
      <c r="L169" s="6"/>
      <c r="M169" s="9"/>
      <c r="N169" s="6" t="s">
        <v>35</v>
      </c>
      <c r="O169" s="6" t="s">
        <v>1689</v>
      </c>
      <c r="P169" s="10"/>
      <c r="Q169" s="6"/>
      <c r="R169" s="6" t="s">
        <v>1690</v>
      </c>
      <c r="S169" s="11">
        <v>46154</v>
      </c>
      <c r="T169" s="6" t="s">
        <v>39</v>
      </c>
      <c r="U169" s="8" t="s">
        <v>40</v>
      </c>
      <c r="V169" s="12">
        <f t="shared" si="2"/>
        <v>40</v>
      </c>
      <c r="W169" s="5">
        <v>40</v>
      </c>
      <c r="X169" s="12">
        <v>40</v>
      </c>
      <c r="Y169" s="8" t="s">
        <v>1517</v>
      </c>
      <c r="Z169" s="12">
        <v>0</v>
      </c>
    </row>
    <row r="170" spans="1:26" x14ac:dyDescent="0.5">
      <c r="A170" s="2" t="s">
        <v>1691</v>
      </c>
      <c r="B170" s="2" t="s">
        <v>26</v>
      </c>
      <c r="C170" s="6" t="s">
        <v>1697</v>
      </c>
      <c r="D170" s="24" t="s">
        <v>503</v>
      </c>
      <c r="E170" s="2" t="s">
        <v>1692</v>
      </c>
      <c r="F170" s="4" t="s">
        <v>1693</v>
      </c>
      <c r="G170" s="5">
        <v>47</v>
      </c>
      <c r="H170" s="6" t="s">
        <v>1694</v>
      </c>
      <c r="I170" s="7" t="s">
        <v>1695</v>
      </c>
      <c r="J170" s="8" t="s">
        <v>1696</v>
      </c>
      <c r="K170" s="8"/>
      <c r="L170" s="6"/>
      <c r="M170" s="9"/>
      <c r="N170" s="6" t="s">
        <v>184</v>
      </c>
      <c r="O170" s="6" t="s">
        <v>1698</v>
      </c>
      <c r="P170" s="10" t="s">
        <v>1699</v>
      </c>
      <c r="Q170" s="6"/>
      <c r="R170" s="6" t="s">
        <v>1700</v>
      </c>
      <c r="S170" s="11">
        <v>45869</v>
      </c>
      <c r="T170" s="6" t="s">
        <v>81</v>
      </c>
      <c r="U170" s="8" t="s">
        <v>40</v>
      </c>
      <c r="V170" s="12">
        <f t="shared" si="2"/>
        <v>47</v>
      </c>
      <c r="W170" s="5">
        <v>55</v>
      </c>
      <c r="X170" s="12">
        <v>0</v>
      </c>
      <c r="Y170" s="8" t="s">
        <v>41</v>
      </c>
      <c r="Z170" s="12">
        <v>47</v>
      </c>
    </row>
    <row r="171" spans="1:26" x14ac:dyDescent="0.5">
      <c r="A171" s="2" t="s">
        <v>1701</v>
      </c>
      <c r="B171" s="2" t="s">
        <v>26</v>
      </c>
      <c r="C171" s="6" t="s">
        <v>1706</v>
      </c>
      <c r="D171" s="24" t="s">
        <v>1707</v>
      </c>
      <c r="E171" s="2" t="s">
        <v>1702</v>
      </c>
      <c r="F171" s="4" t="s">
        <v>1703</v>
      </c>
      <c r="G171" s="5">
        <v>43</v>
      </c>
      <c r="H171" s="6" t="s">
        <v>1704</v>
      </c>
      <c r="I171" s="23" t="s">
        <v>1705</v>
      </c>
      <c r="J171" s="8"/>
      <c r="K171" s="8"/>
      <c r="L171" s="6"/>
      <c r="M171" s="9"/>
      <c r="N171" s="6" t="s">
        <v>1312</v>
      </c>
      <c r="O171" s="6" t="s">
        <v>1708</v>
      </c>
      <c r="P171" s="10">
        <v>43761</v>
      </c>
      <c r="Q171" s="6"/>
      <c r="R171" s="6" t="s">
        <v>1709</v>
      </c>
      <c r="S171" s="11" t="s">
        <v>1710</v>
      </c>
      <c r="T171" s="24" t="s">
        <v>39</v>
      </c>
      <c r="U171" s="8" t="s">
        <v>40</v>
      </c>
      <c r="V171" s="12">
        <f t="shared" si="2"/>
        <v>43</v>
      </c>
      <c r="W171" s="5">
        <v>44</v>
      </c>
      <c r="X171" s="12">
        <v>43</v>
      </c>
      <c r="Y171" s="8" t="s">
        <v>773</v>
      </c>
      <c r="Z171" s="12">
        <v>0</v>
      </c>
    </row>
    <row r="172" spans="1:26" x14ac:dyDescent="0.5">
      <c r="A172" s="2" t="s">
        <v>1711</v>
      </c>
      <c r="B172" s="2" t="s">
        <v>26</v>
      </c>
      <c r="C172" s="6" t="s">
        <v>1713</v>
      </c>
      <c r="D172" s="24" t="s">
        <v>1707</v>
      </c>
      <c r="E172" s="2" t="s">
        <v>1702</v>
      </c>
      <c r="F172" s="4" t="s">
        <v>1712</v>
      </c>
      <c r="G172" s="5">
        <v>20</v>
      </c>
      <c r="H172" s="6" t="s">
        <v>1704</v>
      </c>
      <c r="I172" s="7" t="s">
        <v>1705</v>
      </c>
      <c r="J172" s="8"/>
      <c r="K172" s="8"/>
      <c r="L172" s="6"/>
      <c r="M172" s="9"/>
      <c r="N172" s="6" t="s">
        <v>1312</v>
      </c>
      <c r="O172" s="6" t="s">
        <v>1708</v>
      </c>
      <c r="P172" s="10"/>
      <c r="Q172" s="6"/>
      <c r="R172" s="6" t="s">
        <v>1709</v>
      </c>
      <c r="S172" s="11">
        <v>45685</v>
      </c>
      <c r="T172" s="24" t="s">
        <v>39</v>
      </c>
      <c r="U172" s="8" t="s">
        <v>40</v>
      </c>
      <c r="V172" s="12">
        <f t="shared" si="2"/>
        <v>20</v>
      </c>
      <c r="W172" s="5">
        <v>20</v>
      </c>
      <c r="X172" s="12">
        <v>20</v>
      </c>
      <c r="Y172" s="8" t="s">
        <v>1034</v>
      </c>
      <c r="Z172" s="12">
        <v>0</v>
      </c>
    </row>
    <row r="173" spans="1:26" x14ac:dyDescent="0.5">
      <c r="A173" s="2" t="s">
        <v>1714</v>
      </c>
      <c r="B173" s="2" t="s">
        <v>26</v>
      </c>
      <c r="C173" s="6" t="s">
        <v>1723</v>
      </c>
      <c r="D173" s="24" t="s">
        <v>461</v>
      </c>
      <c r="E173" s="2" t="s">
        <v>1715</v>
      </c>
      <c r="F173" s="4" t="s">
        <v>1716</v>
      </c>
      <c r="G173" s="5">
        <v>70</v>
      </c>
      <c r="H173" s="6" t="s">
        <v>1717</v>
      </c>
      <c r="I173" s="7" t="s">
        <v>1718</v>
      </c>
      <c r="J173" s="8" t="s">
        <v>1719</v>
      </c>
      <c r="K173" s="39" t="s">
        <v>1720</v>
      </c>
      <c r="L173" s="127" t="s">
        <v>1721</v>
      </c>
      <c r="M173" s="48" t="s">
        <v>1722</v>
      </c>
      <c r="N173" s="6" t="s">
        <v>197</v>
      </c>
      <c r="O173" s="6" t="s">
        <v>1724</v>
      </c>
      <c r="P173" s="10" t="s">
        <v>1725</v>
      </c>
      <c r="Q173" s="6"/>
      <c r="R173" s="6" t="s">
        <v>1726</v>
      </c>
      <c r="S173" s="11">
        <v>45420</v>
      </c>
      <c r="T173" s="6" t="s">
        <v>1485</v>
      </c>
      <c r="U173" s="8" t="s">
        <v>188</v>
      </c>
      <c r="V173" s="12">
        <f t="shared" si="2"/>
        <v>70</v>
      </c>
      <c r="W173" s="5">
        <v>85</v>
      </c>
      <c r="X173" s="12">
        <v>70</v>
      </c>
      <c r="Y173" s="8" t="s">
        <v>336</v>
      </c>
      <c r="Z173" s="12">
        <v>0</v>
      </c>
    </row>
    <row r="174" spans="1:26" x14ac:dyDescent="0.5">
      <c r="A174" s="2" t="s">
        <v>1727</v>
      </c>
      <c r="B174" s="2" t="s">
        <v>26</v>
      </c>
      <c r="C174" s="6" t="s">
        <v>1732</v>
      </c>
      <c r="D174" s="24" t="s">
        <v>1650</v>
      </c>
      <c r="E174" s="2" t="s">
        <v>1728</v>
      </c>
      <c r="F174" s="4" t="s">
        <v>1729</v>
      </c>
      <c r="G174" s="5">
        <v>49</v>
      </c>
      <c r="H174" s="6" t="s">
        <v>1730</v>
      </c>
      <c r="I174" s="7" t="s">
        <v>1731</v>
      </c>
      <c r="J174" s="8"/>
      <c r="K174" s="8"/>
      <c r="L174" s="6"/>
      <c r="M174" s="9"/>
      <c r="N174" s="6" t="s">
        <v>865</v>
      </c>
      <c r="O174" s="6" t="s">
        <v>1733</v>
      </c>
      <c r="P174" s="10">
        <v>45002</v>
      </c>
      <c r="Q174" s="6"/>
      <c r="R174" s="6" t="s">
        <v>1734</v>
      </c>
      <c r="S174" s="11">
        <v>44859</v>
      </c>
      <c r="T174" s="6" t="s">
        <v>39</v>
      </c>
      <c r="U174" s="8" t="s">
        <v>188</v>
      </c>
      <c r="V174" s="12">
        <f t="shared" si="2"/>
        <v>49</v>
      </c>
      <c r="W174" s="5">
        <v>85</v>
      </c>
      <c r="X174" s="12">
        <v>36</v>
      </c>
      <c r="Y174" s="8" t="s">
        <v>114</v>
      </c>
      <c r="Z174" s="12">
        <v>13</v>
      </c>
    </row>
    <row r="175" spans="1:26" x14ac:dyDescent="0.5">
      <c r="A175" s="2" t="s">
        <v>1735</v>
      </c>
      <c r="B175" s="2" t="s">
        <v>26</v>
      </c>
      <c r="C175" s="6" t="s">
        <v>1740</v>
      </c>
      <c r="D175" s="24" t="s">
        <v>51</v>
      </c>
      <c r="E175" s="2" t="s">
        <v>1736</v>
      </c>
      <c r="F175" s="4" t="s">
        <v>1737</v>
      </c>
      <c r="G175" s="5">
        <v>86</v>
      </c>
      <c r="H175" s="6" t="s">
        <v>1738</v>
      </c>
      <c r="I175" s="23" t="s">
        <v>1739</v>
      </c>
      <c r="J175" s="8"/>
      <c r="K175" s="8"/>
      <c r="L175" s="6"/>
      <c r="M175" s="9"/>
      <c r="N175" s="6" t="s">
        <v>51</v>
      </c>
      <c r="O175" s="6" t="s">
        <v>1741</v>
      </c>
      <c r="P175" s="10" t="s">
        <v>1742</v>
      </c>
      <c r="Q175" s="6"/>
      <c r="R175" s="6" t="s">
        <v>294</v>
      </c>
      <c r="S175" s="11">
        <v>45931</v>
      </c>
      <c r="T175" s="24" t="s">
        <v>81</v>
      </c>
      <c r="U175" s="8" t="s">
        <v>40</v>
      </c>
      <c r="V175" s="12">
        <f t="shared" si="2"/>
        <v>86</v>
      </c>
      <c r="W175" s="5">
        <v>89</v>
      </c>
      <c r="X175" s="12">
        <v>61</v>
      </c>
      <c r="Y175" s="8" t="s">
        <v>433</v>
      </c>
      <c r="Z175" s="12">
        <v>25</v>
      </c>
    </row>
    <row r="176" spans="1:26" x14ac:dyDescent="0.5">
      <c r="A176" s="2" t="s">
        <v>1743</v>
      </c>
      <c r="B176" s="2" t="s">
        <v>26</v>
      </c>
      <c r="C176" s="6" t="s">
        <v>1748</v>
      </c>
      <c r="D176" s="24" t="s">
        <v>1749</v>
      </c>
      <c r="E176" s="2" t="s">
        <v>1744</v>
      </c>
      <c r="F176" s="4" t="s">
        <v>1745</v>
      </c>
      <c r="G176" s="5">
        <v>85</v>
      </c>
      <c r="H176" s="6" t="s">
        <v>1746</v>
      </c>
      <c r="I176" s="23" t="s">
        <v>1747</v>
      </c>
      <c r="J176" s="8"/>
      <c r="K176" s="8"/>
      <c r="L176" s="6"/>
      <c r="M176" s="9"/>
      <c r="N176" s="6" t="s">
        <v>865</v>
      </c>
      <c r="O176" s="6" t="s">
        <v>1750</v>
      </c>
      <c r="P176" s="10" t="s">
        <v>1751</v>
      </c>
      <c r="Q176" s="6"/>
      <c r="R176" s="6" t="s">
        <v>1752</v>
      </c>
      <c r="S176" s="11">
        <v>46161</v>
      </c>
      <c r="T176" s="6" t="s">
        <v>81</v>
      </c>
      <c r="U176" s="8" t="s">
        <v>40</v>
      </c>
      <c r="V176" s="12">
        <f t="shared" si="2"/>
        <v>85</v>
      </c>
      <c r="W176" s="5">
        <v>108</v>
      </c>
      <c r="X176" s="12">
        <v>72</v>
      </c>
      <c r="Y176" s="8" t="s">
        <v>103</v>
      </c>
      <c r="Z176" s="12">
        <v>13</v>
      </c>
    </row>
    <row r="177" spans="1:26" x14ac:dyDescent="0.5">
      <c r="A177" s="2" t="s">
        <v>1753</v>
      </c>
      <c r="B177" s="2" t="s">
        <v>26</v>
      </c>
      <c r="C177" s="6" t="s">
        <v>1758</v>
      </c>
      <c r="D177" s="24" t="s">
        <v>251</v>
      </c>
      <c r="E177" s="2" t="s">
        <v>1754</v>
      </c>
      <c r="F177" s="4" t="s">
        <v>1755</v>
      </c>
      <c r="G177" s="5">
        <v>96</v>
      </c>
      <c r="H177" s="6" t="s">
        <v>1756</v>
      </c>
      <c r="I177" s="7" t="s">
        <v>1757</v>
      </c>
      <c r="J177" s="8"/>
      <c r="K177" s="8"/>
      <c r="L177" s="6"/>
      <c r="M177" s="9"/>
      <c r="N177" s="6" t="s">
        <v>184</v>
      </c>
      <c r="O177" s="6" t="s">
        <v>1759</v>
      </c>
      <c r="P177" s="10"/>
      <c r="Q177" s="6"/>
      <c r="R177" s="6" t="s">
        <v>1760</v>
      </c>
      <c r="S177" s="11">
        <v>45785</v>
      </c>
      <c r="T177" s="6" t="s">
        <v>39</v>
      </c>
      <c r="U177" s="8" t="s">
        <v>40</v>
      </c>
      <c r="V177" s="12">
        <f t="shared" si="2"/>
        <v>96</v>
      </c>
      <c r="W177" s="5">
        <v>109</v>
      </c>
      <c r="X177" s="12">
        <v>72</v>
      </c>
      <c r="Y177" s="8" t="s">
        <v>211</v>
      </c>
      <c r="Z177" s="12">
        <v>24</v>
      </c>
    </row>
    <row r="178" spans="1:26" x14ac:dyDescent="0.5">
      <c r="A178" s="2" t="s">
        <v>1761</v>
      </c>
      <c r="B178" s="2" t="s">
        <v>26</v>
      </c>
      <c r="C178" s="6" t="s">
        <v>1766</v>
      </c>
      <c r="D178" s="24" t="s">
        <v>218</v>
      </c>
      <c r="E178" s="2" t="s">
        <v>1762</v>
      </c>
      <c r="F178" s="4" t="s">
        <v>1763</v>
      </c>
      <c r="G178" s="5">
        <v>110</v>
      </c>
      <c r="H178" s="6" t="s">
        <v>1764</v>
      </c>
      <c r="I178" s="37" t="s">
        <v>1765</v>
      </c>
      <c r="J178" s="8"/>
      <c r="K178" s="8"/>
      <c r="L178" s="6"/>
      <c r="M178" s="9"/>
      <c r="N178" s="6" t="s">
        <v>35</v>
      </c>
      <c r="O178" s="6" t="s">
        <v>1767</v>
      </c>
      <c r="P178" s="10" t="s">
        <v>1768</v>
      </c>
      <c r="Q178" s="6"/>
      <c r="R178" s="6" t="s">
        <v>1769</v>
      </c>
      <c r="S178" s="11">
        <v>45729</v>
      </c>
      <c r="T178" s="6" t="s">
        <v>81</v>
      </c>
      <c r="U178" s="8" t="s">
        <v>40</v>
      </c>
      <c r="V178" s="12">
        <f t="shared" si="2"/>
        <v>110</v>
      </c>
      <c r="W178" s="5">
        <v>119</v>
      </c>
      <c r="X178" s="12">
        <v>84</v>
      </c>
      <c r="Y178" s="8" t="s">
        <v>1770</v>
      </c>
      <c r="Z178" s="12">
        <v>26</v>
      </c>
    </row>
    <row r="179" spans="1:26" x14ac:dyDescent="0.5">
      <c r="A179" s="2" t="s">
        <v>1771</v>
      </c>
      <c r="B179" s="2" t="s">
        <v>26</v>
      </c>
      <c r="C179" s="6" t="s">
        <v>1776</v>
      </c>
      <c r="D179" s="24" t="s">
        <v>1777</v>
      </c>
      <c r="E179" s="2" t="s">
        <v>1772</v>
      </c>
      <c r="F179" s="4" t="s">
        <v>1773</v>
      </c>
      <c r="G179" s="5">
        <v>42</v>
      </c>
      <c r="H179" s="6" t="s">
        <v>1774</v>
      </c>
      <c r="I179" s="127" t="s">
        <v>1775</v>
      </c>
      <c r="J179" s="8"/>
      <c r="K179" s="8"/>
      <c r="L179" s="6"/>
      <c r="M179" s="9"/>
      <c r="N179" s="6" t="s">
        <v>1312</v>
      </c>
      <c r="O179" s="6" t="s">
        <v>1778</v>
      </c>
      <c r="P179" s="10" t="s">
        <v>1779</v>
      </c>
      <c r="Q179" s="6"/>
      <c r="R179" s="6" t="s">
        <v>1778</v>
      </c>
      <c r="S179" s="11">
        <v>46146</v>
      </c>
      <c r="T179" s="24" t="s">
        <v>39</v>
      </c>
      <c r="U179" s="8" t="s">
        <v>40</v>
      </c>
      <c r="V179" s="12">
        <f t="shared" si="2"/>
        <v>42</v>
      </c>
      <c r="W179" s="5">
        <v>60</v>
      </c>
      <c r="X179" s="12">
        <v>29</v>
      </c>
      <c r="Y179" s="8" t="s">
        <v>387</v>
      </c>
      <c r="Z179" s="12">
        <v>13</v>
      </c>
    </row>
    <row r="180" spans="1:26" x14ac:dyDescent="0.5">
      <c r="A180" s="2" t="s">
        <v>1780</v>
      </c>
      <c r="B180" s="2" t="s">
        <v>26</v>
      </c>
      <c r="C180" s="6" t="s">
        <v>1785</v>
      </c>
      <c r="D180" s="24" t="s">
        <v>404</v>
      </c>
      <c r="E180" s="2" t="s">
        <v>1781</v>
      </c>
      <c r="F180" s="4" t="s">
        <v>1782</v>
      </c>
      <c r="G180" s="5">
        <v>12</v>
      </c>
      <c r="H180" s="6" t="s">
        <v>1783</v>
      </c>
      <c r="I180" s="7" t="s">
        <v>1784</v>
      </c>
      <c r="J180" s="8"/>
      <c r="K180" s="8"/>
      <c r="L180" s="49"/>
      <c r="M180" s="9"/>
      <c r="N180" s="6" t="s">
        <v>35</v>
      </c>
      <c r="O180" s="6" t="s">
        <v>1786</v>
      </c>
      <c r="P180" s="10">
        <v>44286</v>
      </c>
      <c r="Q180" s="6"/>
      <c r="R180" s="6" t="s">
        <v>1787</v>
      </c>
      <c r="S180" s="11">
        <v>45635</v>
      </c>
      <c r="T180" s="24" t="s">
        <v>39</v>
      </c>
      <c r="U180" s="8" t="s">
        <v>40</v>
      </c>
      <c r="V180" s="12">
        <f t="shared" si="2"/>
        <v>12</v>
      </c>
      <c r="W180" s="5">
        <v>12</v>
      </c>
      <c r="X180" s="12">
        <v>0</v>
      </c>
      <c r="Y180" s="8" t="s">
        <v>41</v>
      </c>
      <c r="Z180" s="12">
        <v>12</v>
      </c>
    </row>
    <row r="181" spans="1:26" x14ac:dyDescent="0.5">
      <c r="A181" s="2" t="s">
        <v>1788</v>
      </c>
      <c r="B181" s="2" t="s">
        <v>26</v>
      </c>
      <c r="C181" s="6" t="s">
        <v>1792</v>
      </c>
      <c r="D181" s="24" t="s">
        <v>637</v>
      </c>
      <c r="E181" s="2" t="s">
        <v>1789</v>
      </c>
      <c r="F181" s="4" t="s">
        <v>1500</v>
      </c>
      <c r="G181" s="5">
        <v>85</v>
      </c>
      <c r="H181" s="6" t="s">
        <v>1790</v>
      </c>
      <c r="I181" s="23" t="s">
        <v>1791</v>
      </c>
      <c r="J181" s="8"/>
      <c r="K181" s="8"/>
      <c r="L181" s="6"/>
      <c r="M181" s="9"/>
      <c r="N181" s="6" t="s">
        <v>35</v>
      </c>
      <c r="O181" s="6" t="s">
        <v>1793</v>
      </c>
      <c r="P181" s="10" t="s">
        <v>1794</v>
      </c>
      <c r="Q181" s="6"/>
      <c r="R181" s="6" t="s">
        <v>1795</v>
      </c>
      <c r="S181" s="11">
        <v>45979</v>
      </c>
      <c r="T181" s="24" t="s">
        <v>81</v>
      </c>
      <c r="U181" s="8" t="s">
        <v>40</v>
      </c>
      <c r="V181" s="12">
        <f t="shared" si="2"/>
        <v>85</v>
      </c>
      <c r="W181" s="5">
        <v>95</v>
      </c>
      <c r="X181" s="12">
        <v>61</v>
      </c>
      <c r="Y181" s="8" t="s">
        <v>661</v>
      </c>
      <c r="Z181" s="12">
        <v>24</v>
      </c>
    </row>
    <row r="182" spans="1:26" x14ac:dyDescent="0.5">
      <c r="A182" s="2" t="s">
        <v>1796</v>
      </c>
      <c r="B182" s="2" t="s">
        <v>26</v>
      </c>
      <c r="C182" s="6" t="s">
        <v>1801</v>
      </c>
      <c r="D182" s="24" t="s">
        <v>1160</v>
      </c>
      <c r="E182" s="2" t="s">
        <v>1797</v>
      </c>
      <c r="F182" s="4" t="s">
        <v>1798</v>
      </c>
      <c r="G182" s="5">
        <v>79</v>
      </c>
      <c r="H182" s="6" t="s">
        <v>1799</v>
      </c>
      <c r="I182" s="23" t="s">
        <v>1800</v>
      </c>
      <c r="J182" s="8"/>
      <c r="K182" s="8"/>
      <c r="L182" s="6"/>
      <c r="M182" s="9"/>
      <c r="N182" s="6" t="s">
        <v>89</v>
      </c>
      <c r="O182" s="6" t="s">
        <v>1802</v>
      </c>
      <c r="P182" s="10" t="s">
        <v>1803</v>
      </c>
      <c r="Q182" s="6"/>
      <c r="R182" s="6" t="s">
        <v>1804</v>
      </c>
      <c r="S182" s="11">
        <v>45869</v>
      </c>
      <c r="T182" s="6" t="s">
        <v>39</v>
      </c>
      <c r="U182" s="8" t="s">
        <v>40</v>
      </c>
      <c r="V182" s="12">
        <f t="shared" si="2"/>
        <v>79</v>
      </c>
      <c r="W182" s="5">
        <v>79</v>
      </c>
      <c r="X182" s="12">
        <v>51</v>
      </c>
      <c r="Y182" s="8" t="s">
        <v>443</v>
      </c>
      <c r="Z182" s="12">
        <v>28</v>
      </c>
    </row>
    <row r="183" spans="1:26" x14ac:dyDescent="0.5">
      <c r="A183" s="2" t="s">
        <v>1805</v>
      </c>
      <c r="B183" s="2" t="s">
        <v>26</v>
      </c>
      <c r="C183" s="6" t="s">
        <v>1810</v>
      </c>
      <c r="D183" s="24" t="s">
        <v>218</v>
      </c>
      <c r="E183" s="2" t="s">
        <v>1806</v>
      </c>
      <c r="F183" s="4" t="s">
        <v>1807</v>
      </c>
      <c r="G183" s="5">
        <v>79</v>
      </c>
      <c r="H183" s="6" t="s">
        <v>1808</v>
      </c>
      <c r="I183" s="23" t="s">
        <v>1809</v>
      </c>
      <c r="J183" s="8"/>
      <c r="K183" s="8"/>
      <c r="L183" s="6"/>
      <c r="M183" s="9"/>
      <c r="N183" s="6" t="s">
        <v>35</v>
      </c>
      <c r="O183" s="6" t="s">
        <v>1811</v>
      </c>
      <c r="P183" s="10" t="s">
        <v>1812</v>
      </c>
      <c r="Q183" s="6"/>
      <c r="R183" s="6" t="s">
        <v>1804</v>
      </c>
      <c r="S183" s="11">
        <v>45910</v>
      </c>
      <c r="T183" s="6" t="s">
        <v>39</v>
      </c>
      <c r="U183" s="8" t="s">
        <v>40</v>
      </c>
      <c r="V183" s="12">
        <f t="shared" si="2"/>
        <v>79</v>
      </c>
      <c r="W183" s="5">
        <v>126</v>
      </c>
      <c r="X183" s="12">
        <v>50</v>
      </c>
      <c r="Y183" s="8" t="s">
        <v>211</v>
      </c>
      <c r="Z183" s="12">
        <v>29</v>
      </c>
    </row>
    <row r="184" spans="1:26" x14ac:dyDescent="0.5">
      <c r="A184" s="2" t="s">
        <v>1813</v>
      </c>
      <c r="B184" s="2" t="s">
        <v>26</v>
      </c>
      <c r="C184" s="6" t="s">
        <v>1818</v>
      </c>
      <c r="D184" s="24" t="s">
        <v>1819</v>
      </c>
      <c r="E184" s="2" t="s">
        <v>1814</v>
      </c>
      <c r="F184" s="4" t="s">
        <v>1815</v>
      </c>
      <c r="G184" s="5">
        <v>62</v>
      </c>
      <c r="H184" s="6" t="s">
        <v>1816</v>
      </c>
      <c r="I184" s="23" t="s">
        <v>1817</v>
      </c>
      <c r="J184" s="8"/>
      <c r="K184" s="8"/>
      <c r="L184" s="6"/>
      <c r="M184" s="9"/>
      <c r="N184" s="6" t="s">
        <v>89</v>
      </c>
      <c r="O184" s="6" t="s">
        <v>1820</v>
      </c>
      <c r="P184" s="10" t="s">
        <v>1821</v>
      </c>
      <c r="Q184" s="6"/>
      <c r="R184" s="6" t="s">
        <v>1804</v>
      </c>
      <c r="S184" s="11">
        <v>46037</v>
      </c>
      <c r="T184" s="24" t="s">
        <v>39</v>
      </c>
      <c r="U184" s="8" t="s">
        <v>40</v>
      </c>
      <c r="V184" s="12">
        <f t="shared" si="2"/>
        <v>62</v>
      </c>
      <c r="W184" s="5">
        <v>79</v>
      </c>
      <c r="X184" s="12">
        <v>40</v>
      </c>
      <c r="Y184" s="8" t="s">
        <v>443</v>
      </c>
      <c r="Z184" s="12">
        <v>22</v>
      </c>
    </row>
    <row r="185" spans="1:26" x14ac:dyDescent="0.5">
      <c r="A185" s="2" t="s">
        <v>1822</v>
      </c>
      <c r="B185" s="2" t="s">
        <v>26</v>
      </c>
      <c r="C185" s="6" t="s">
        <v>1826</v>
      </c>
      <c r="D185" s="24" t="s">
        <v>1215</v>
      </c>
      <c r="E185" s="2" t="s">
        <v>1823</v>
      </c>
      <c r="F185" s="4" t="s">
        <v>541</v>
      </c>
      <c r="G185" s="5">
        <v>55</v>
      </c>
      <c r="H185" s="6" t="s">
        <v>1824</v>
      </c>
      <c r="I185" s="7" t="s">
        <v>1825</v>
      </c>
      <c r="J185" s="8"/>
      <c r="K185" s="8"/>
      <c r="L185" s="6"/>
      <c r="M185" s="9"/>
      <c r="N185" s="6" t="s">
        <v>184</v>
      </c>
      <c r="O185" s="6" t="s">
        <v>1827</v>
      </c>
      <c r="P185" s="10">
        <v>43353</v>
      </c>
      <c r="Q185" s="6"/>
      <c r="R185" s="6" t="s">
        <v>1804</v>
      </c>
      <c r="S185" s="11">
        <v>46121</v>
      </c>
      <c r="T185" s="24" t="s">
        <v>39</v>
      </c>
      <c r="U185" s="8" t="s">
        <v>40</v>
      </c>
      <c r="V185" s="12">
        <f t="shared" si="2"/>
        <v>55</v>
      </c>
      <c r="W185" s="5">
        <v>62</v>
      </c>
      <c r="X185" s="12">
        <v>35</v>
      </c>
      <c r="Y185" s="8" t="s">
        <v>1517</v>
      </c>
      <c r="Z185" s="12">
        <v>20</v>
      </c>
    </row>
    <row r="186" spans="1:26" x14ac:dyDescent="0.5">
      <c r="A186" s="2" t="s">
        <v>1828</v>
      </c>
      <c r="B186" s="2" t="s">
        <v>26</v>
      </c>
      <c r="C186" s="6" t="s">
        <v>1833</v>
      </c>
      <c r="D186" s="24" t="s">
        <v>430</v>
      </c>
      <c r="E186" s="2" t="s">
        <v>1829</v>
      </c>
      <c r="F186" s="4" t="s">
        <v>1830</v>
      </c>
      <c r="G186" s="5">
        <v>70</v>
      </c>
      <c r="H186" s="6" t="s">
        <v>1831</v>
      </c>
      <c r="I186" s="7" t="s">
        <v>1832</v>
      </c>
      <c r="J186" s="8"/>
      <c r="K186" s="8"/>
      <c r="L186" s="6"/>
      <c r="M186" s="9"/>
      <c r="N186" s="6" t="s">
        <v>197</v>
      </c>
      <c r="O186" s="6" t="s">
        <v>1834</v>
      </c>
      <c r="P186" s="10"/>
      <c r="Q186" s="6"/>
      <c r="R186" s="6" t="s">
        <v>1835</v>
      </c>
      <c r="S186" s="11">
        <v>44091</v>
      </c>
      <c r="T186" s="24" t="s">
        <v>39</v>
      </c>
      <c r="U186" s="8" t="s">
        <v>188</v>
      </c>
      <c r="V186" s="12">
        <f t="shared" si="2"/>
        <v>70</v>
      </c>
      <c r="W186" s="5">
        <v>72</v>
      </c>
      <c r="X186" s="12">
        <v>38</v>
      </c>
      <c r="Y186" s="8" t="s">
        <v>1836</v>
      </c>
      <c r="Z186" s="12">
        <v>32</v>
      </c>
    </row>
    <row r="187" spans="1:26" x14ac:dyDescent="0.5">
      <c r="A187" s="2" t="s">
        <v>1837</v>
      </c>
      <c r="B187" s="2" t="s">
        <v>26</v>
      </c>
      <c r="C187" s="6" t="s">
        <v>1842</v>
      </c>
      <c r="D187" s="24" t="s">
        <v>1843</v>
      </c>
      <c r="E187" s="2" t="s">
        <v>1838</v>
      </c>
      <c r="F187" s="4" t="s">
        <v>1839</v>
      </c>
      <c r="G187" s="5">
        <v>79</v>
      </c>
      <c r="H187" s="6" t="s">
        <v>1840</v>
      </c>
      <c r="I187" s="23" t="s">
        <v>1841</v>
      </c>
      <c r="J187" s="8"/>
      <c r="K187" s="8"/>
      <c r="L187" s="6"/>
      <c r="M187" s="9"/>
      <c r="N187" s="6" t="s">
        <v>184</v>
      </c>
      <c r="O187" s="6" t="s">
        <v>1844</v>
      </c>
      <c r="P187" s="10" t="s">
        <v>1845</v>
      </c>
      <c r="Q187" s="6"/>
      <c r="R187" s="6" t="s">
        <v>1804</v>
      </c>
      <c r="S187" s="11">
        <v>45947</v>
      </c>
      <c r="T187" s="6" t="s">
        <v>81</v>
      </c>
      <c r="U187" s="8" t="s">
        <v>40</v>
      </c>
      <c r="V187" s="12">
        <f t="shared" si="2"/>
        <v>79</v>
      </c>
      <c r="W187" s="5">
        <v>94</v>
      </c>
      <c r="X187" s="12">
        <v>64</v>
      </c>
      <c r="Y187" s="8" t="s">
        <v>1846</v>
      </c>
      <c r="Z187" s="12">
        <v>15</v>
      </c>
    </row>
    <row r="188" spans="1:26" ht="39.6" x14ac:dyDescent="0.5">
      <c r="A188" s="2" t="s">
        <v>1847</v>
      </c>
      <c r="B188" s="2" t="s">
        <v>26</v>
      </c>
      <c r="C188" s="6" t="s">
        <v>1852</v>
      </c>
      <c r="D188" s="24" t="s">
        <v>34</v>
      </c>
      <c r="E188" s="2" t="s">
        <v>1848</v>
      </c>
      <c r="F188" s="4" t="s">
        <v>1849</v>
      </c>
      <c r="G188" s="5">
        <v>85</v>
      </c>
      <c r="H188" s="6" t="s">
        <v>1850</v>
      </c>
      <c r="I188" s="124" t="s">
        <v>1851</v>
      </c>
      <c r="J188" s="8"/>
      <c r="K188" s="8"/>
      <c r="L188" s="6"/>
      <c r="M188" s="9"/>
      <c r="N188" s="6" t="s">
        <v>89</v>
      </c>
      <c r="O188" s="6" t="s">
        <v>1853</v>
      </c>
      <c r="P188" s="10" t="s">
        <v>1854</v>
      </c>
      <c r="Q188" s="6"/>
      <c r="R188" s="6" t="s">
        <v>1855</v>
      </c>
      <c r="S188" s="11">
        <v>45727</v>
      </c>
      <c r="T188" s="24" t="s">
        <v>39</v>
      </c>
      <c r="U188" s="8" t="s">
        <v>40</v>
      </c>
      <c r="V188" s="12">
        <f t="shared" si="2"/>
        <v>85</v>
      </c>
      <c r="W188" s="5">
        <v>99</v>
      </c>
      <c r="X188" s="12">
        <v>42</v>
      </c>
      <c r="Y188" s="8" t="s">
        <v>1294</v>
      </c>
      <c r="Z188" s="12">
        <v>43</v>
      </c>
    </row>
    <row r="189" spans="1:26" x14ac:dyDescent="0.5">
      <c r="A189" s="2" t="s">
        <v>1856</v>
      </c>
      <c r="B189" s="2" t="s">
        <v>26</v>
      </c>
      <c r="C189" s="6" t="s">
        <v>1861</v>
      </c>
      <c r="D189" s="24" t="s">
        <v>413</v>
      </c>
      <c r="E189" s="2" t="s">
        <v>1857</v>
      </c>
      <c r="F189" s="4" t="s">
        <v>1858</v>
      </c>
      <c r="G189" s="5">
        <v>72</v>
      </c>
      <c r="H189" s="6" t="s">
        <v>1859</v>
      </c>
      <c r="I189" s="7" t="s">
        <v>1860</v>
      </c>
      <c r="J189" s="8"/>
      <c r="K189" s="8"/>
      <c r="L189" s="6"/>
      <c r="M189" s="9"/>
      <c r="N189" s="6" t="s">
        <v>89</v>
      </c>
      <c r="O189" s="6" t="s">
        <v>1862</v>
      </c>
      <c r="P189" s="10" t="s">
        <v>1863</v>
      </c>
      <c r="Q189" s="6"/>
      <c r="R189" s="6" t="s">
        <v>1864</v>
      </c>
      <c r="S189" s="11">
        <v>45883</v>
      </c>
      <c r="T189" s="24" t="s">
        <v>81</v>
      </c>
      <c r="U189" s="8" t="s">
        <v>40</v>
      </c>
      <c r="V189" s="12">
        <f t="shared" si="2"/>
        <v>72</v>
      </c>
      <c r="W189" s="5">
        <v>118</v>
      </c>
      <c r="X189" s="12">
        <v>45</v>
      </c>
      <c r="Y189" s="8" t="s">
        <v>487</v>
      </c>
      <c r="Z189" s="12">
        <v>27</v>
      </c>
    </row>
    <row r="190" spans="1:26" x14ac:dyDescent="0.5">
      <c r="A190" s="2" t="s">
        <v>1865</v>
      </c>
      <c r="B190" s="2" t="s">
        <v>26</v>
      </c>
      <c r="C190" s="6" t="s">
        <v>1870</v>
      </c>
      <c r="D190" s="24" t="s">
        <v>51</v>
      </c>
      <c r="E190" s="2" t="s">
        <v>1866</v>
      </c>
      <c r="F190" s="4" t="s">
        <v>1867</v>
      </c>
      <c r="G190" s="5">
        <v>87</v>
      </c>
      <c r="H190" s="6" t="s">
        <v>1868</v>
      </c>
      <c r="I190" s="124" t="s">
        <v>1869</v>
      </c>
      <c r="J190" s="8"/>
      <c r="K190" s="8"/>
      <c r="L190" s="6"/>
      <c r="M190" s="9"/>
      <c r="N190" s="6" t="s">
        <v>51</v>
      </c>
      <c r="O190" s="6" t="s">
        <v>1871</v>
      </c>
      <c r="P190" s="10" t="s">
        <v>1872</v>
      </c>
      <c r="Q190" s="6"/>
      <c r="R190" s="6" t="s">
        <v>1873</v>
      </c>
      <c r="S190" s="11">
        <v>46174</v>
      </c>
      <c r="T190" s="6" t="s">
        <v>39</v>
      </c>
      <c r="U190" s="8" t="s">
        <v>188</v>
      </c>
      <c r="V190" s="12">
        <f t="shared" si="2"/>
        <v>87</v>
      </c>
      <c r="W190" s="5">
        <v>91</v>
      </c>
      <c r="X190" s="12">
        <v>58</v>
      </c>
      <c r="Y190" s="8" t="s">
        <v>1507</v>
      </c>
      <c r="Z190" s="12">
        <v>29</v>
      </c>
    </row>
    <row r="191" spans="1:26" ht="39.6" x14ac:dyDescent="0.5">
      <c r="A191" s="2" t="s">
        <v>1874</v>
      </c>
      <c r="B191" s="2" t="s">
        <v>26</v>
      </c>
      <c r="C191" s="6" t="s">
        <v>1879</v>
      </c>
      <c r="D191" s="24" t="s">
        <v>811</v>
      </c>
      <c r="E191" s="2" t="s">
        <v>1875</v>
      </c>
      <c r="F191" s="4" t="s">
        <v>1357</v>
      </c>
      <c r="G191" s="5">
        <v>59</v>
      </c>
      <c r="H191" s="6" t="s">
        <v>1876</v>
      </c>
      <c r="I191" s="7" t="s">
        <v>1877</v>
      </c>
      <c r="J191" s="8"/>
      <c r="K191" s="8"/>
      <c r="L191" s="6" t="s">
        <v>1878</v>
      </c>
      <c r="M191" s="9"/>
      <c r="N191" s="6" t="s">
        <v>35</v>
      </c>
      <c r="O191" s="6" t="s">
        <v>1880</v>
      </c>
      <c r="P191" s="10">
        <v>45096</v>
      </c>
      <c r="Q191" s="6"/>
      <c r="R191" s="6" t="s">
        <v>1804</v>
      </c>
      <c r="S191" s="11" t="s">
        <v>1881</v>
      </c>
      <c r="T191" s="24" t="s">
        <v>39</v>
      </c>
      <c r="U191" s="8" t="s">
        <v>40</v>
      </c>
      <c r="V191" s="12">
        <f t="shared" si="2"/>
        <v>59</v>
      </c>
      <c r="W191" s="5">
        <v>74</v>
      </c>
      <c r="X191" s="12">
        <v>43</v>
      </c>
      <c r="Y191" s="8" t="s">
        <v>1544</v>
      </c>
      <c r="Z191" s="12">
        <v>16</v>
      </c>
    </row>
    <row r="192" spans="1:26" ht="99" x14ac:dyDescent="0.5">
      <c r="A192" s="2" t="s">
        <v>1882</v>
      </c>
      <c r="B192" s="2" t="s">
        <v>26</v>
      </c>
      <c r="C192" s="6" t="s">
        <v>1887</v>
      </c>
      <c r="D192" s="24" t="s">
        <v>1888</v>
      </c>
      <c r="E192" s="2" t="s">
        <v>1883</v>
      </c>
      <c r="F192" s="4" t="s">
        <v>1884</v>
      </c>
      <c r="G192" s="5">
        <v>82</v>
      </c>
      <c r="H192" s="6" t="s">
        <v>1885</v>
      </c>
      <c r="I192" s="7" t="s">
        <v>1886</v>
      </c>
      <c r="J192" s="8"/>
      <c r="K192" s="8"/>
      <c r="L192" s="6"/>
      <c r="M192" s="9"/>
      <c r="N192" s="6" t="s">
        <v>865</v>
      </c>
      <c r="O192" s="6" t="s">
        <v>1889</v>
      </c>
      <c r="P192" s="10" t="s">
        <v>1593</v>
      </c>
      <c r="Q192" s="6" t="s">
        <v>1890</v>
      </c>
      <c r="R192" s="6" t="s">
        <v>1891</v>
      </c>
      <c r="S192" s="11">
        <v>45707</v>
      </c>
      <c r="T192" s="6" t="s">
        <v>39</v>
      </c>
      <c r="U192" s="8" t="s">
        <v>40</v>
      </c>
      <c r="V192" s="12">
        <f t="shared" si="2"/>
        <v>82</v>
      </c>
      <c r="W192" s="5">
        <v>136</v>
      </c>
      <c r="X192" s="12">
        <v>82</v>
      </c>
      <c r="Y192" s="8" t="s">
        <v>1892</v>
      </c>
      <c r="Z192" s="12">
        <v>0</v>
      </c>
    </row>
    <row r="193" spans="1:26" x14ac:dyDescent="0.5">
      <c r="A193" s="2" t="s">
        <v>1893</v>
      </c>
      <c r="B193" s="2" t="s">
        <v>26</v>
      </c>
      <c r="C193" s="6" t="s">
        <v>1898</v>
      </c>
      <c r="D193" s="24" t="s">
        <v>1899</v>
      </c>
      <c r="E193" s="2" t="s">
        <v>1894</v>
      </c>
      <c r="F193" s="4" t="s">
        <v>1895</v>
      </c>
      <c r="G193" s="5">
        <v>29</v>
      </c>
      <c r="H193" s="6" t="s">
        <v>1896</v>
      </c>
      <c r="I193" s="23" t="s">
        <v>1897</v>
      </c>
      <c r="J193" s="8"/>
      <c r="K193" s="8"/>
      <c r="L193" s="6"/>
      <c r="M193" s="9"/>
      <c r="N193" s="6" t="s">
        <v>65</v>
      </c>
      <c r="O193" s="6" t="s">
        <v>1900</v>
      </c>
      <c r="P193" s="10"/>
      <c r="Q193" s="6"/>
      <c r="R193" s="6" t="s">
        <v>1901</v>
      </c>
      <c r="S193" s="11">
        <v>46035</v>
      </c>
      <c r="T193" s="6" t="s">
        <v>39</v>
      </c>
      <c r="U193" s="8" t="s">
        <v>40</v>
      </c>
      <c r="V193" s="12">
        <f t="shared" si="2"/>
        <v>29</v>
      </c>
      <c r="W193" s="5">
        <v>29</v>
      </c>
      <c r="X193" s="12">
        <v>29</v>
      </c>
      <c r="Y193" s="8" t="s">
        <v>1902</v>
      </c>
      <c r="Z193" s="12">
        <v>0</v>
      </c>
    </row>
    <row r="194" spans="1:26" x14ac:dyDescent="0.5">
      <c r="A194" s="2" t="s">
        <v>1903</v>
      </c>
      <c r="B194" s="2" t="s">
        <v>26</v>
      </c>
      <c r="C194" s="6" t="s">
        <v>1908</v>
      </c>
      <c r="D194" s="24" t="s">
        <v>1909</v>
      </c>
      <c r="E194" s="2" t="s">
        <v>1904</v>
      </c>
      <c r="F194" s="4" t="s">
        <v>1905</v>
      </c>
      <c r="G194" s="5">
        <v>78</v>
      </c>
      <c r="H194" s="6" t="s">
        <v>1906</v>
      </c>
      <c r="I194" s="7" t="s">
        <v>1907</v>
      </c>
      <c r="J194" s="8"/>
      <c r="K194" s="8"/>
      <c r="L194" s="6"/>
      <c r="M194" s="9"/>
      <c r="N194" s="6" t="s">
        <v>823</v>
      </c>
      <c r="O194" s="6" t="s">
        <v>1910</v>
      </c>
      <c r="P194" s="10"/>
      <c r="Q194" s="6"/>
      <c r="R194" s="6" t="s">
        <v>1911</v>
      </c>
      <c r="S194" s="11">
        <v>46184</v>
      </c>
      <c r="T194" s="6" t="s">
        <v>39</v>
      </c>
      <c r="U194" s="8" t="s">
        <v>40</v>
      </c>
      <c r="V194" s="12">
        <f t="shared" si="2"/>
        <v>78</v>
      </c>
      <c r="W194" s="5">
        <v>78</v>
      </c>
      <c r="X194" s="12">
        <v>52</v>
      </c>
      <c r="Y194" s="8" t="s">
        <v>201</v>
      </c>
      <c r="Z194" s="12">
        <v>26</v>
      </c>
    </row>
    <row r="195" spans="1:26" x14ac:dyDescent="0.5">
      <c r="A195" s="2" t="s">
        <v>1912</v>
      </c>
      <c r="B195" s="2" t="s">
        <v>26</v>
      </c>
      <c r="C195" s="6" t="s">
        <v>1917</v>
      </c>
      <c r="D195" s="24" t="s">
        <v>1613</v>
      </c>
      <c r="E195" s="2" t="s">
        <v>1913</v>
      </c>
      <c r="F195" s="4" t="s">
        <v>1914</v>
      </c>
      <c r="G195" s="5">
        <v>90</v>
      </c>
      <c r="H195" s="6" t="s">
        <v>1915</v>
      </c>
      <c r="I195" s="23" t="s">
        <v>1916</v>
      </c>
      <c r="J195" s="8"/>
      <c r="K195" s="8"/>
      <c r="L195" s="6"/>
      <c r="M195" s="9"/>
      <c r="N195" s="6" t="s">
        <v>143</v>
      </c>
      <c r="O195" s="6" t="s">
        <v>1918</v>
      </c>
      <c r="P195" s="10" t="s">
        <v>639</v>
      </c>
      <c r="Q195" s="6"/>
      <c r="R195" s="50" t="s">
        <v>1919</v>
      </c>
      <c r="S195" s="11">
        <v>46062</v>
      </c>
      <c r="T195" s="24" t="s">
        <v>81</v>
      </c>
      <c r="U195" s="8" t="s">
        <v>40</v>
      </c>
      <c r="V195" s="12">
        <f t="shared" ref="V195:V258" si="3">G195</f>
        <v>90</v>
      </c>
      <c r="W195" s="5">
        <v>90</v>
      </c>
      <c r="X195" s="12">
        <v>80</v>
      </c>
      <c r="Y195" s="8" t="s">
        <v>55</v>
      </c>
      <c r="Z195" s="12">
        <v>10</v>
      </c>
    </row>
    <row r="196" spans="1:26" x14ac:dyDescent="0.5">
      <c r="A196" s="2" t="s">
        <v>1920</v>
      </c>
      <c r="B196" s="2" t="s">
        <v>26</v>
      </c>
      <c r="C196" s="6" t="s">
        <v>1925</v>
      </c>
      <c r="D196" s="24" t="s">
        <v>1151</v>
      </c>
      <c r="E196" s="2" t="s">
        <v>1921</v>
      </c>
      <c r="F196" s="4" t="s">
        <v>1922</v>
      </c>
      <c r="G196" s="5">
        <v>79</v>
      </c>
      <c r="H196" s="6" t="s">
        <v>1923</v>
      </c>
      <c r="I196" s="7" t="s">
        <v>1924</v>
      </c>
      <c r="J196" s="8"/>
      <c r="K196" s="8"/>
      <c r="L196" s="6"/>
      <c r="M196" s="9"/>
      <c r="N196" s="6" t="s">
        <v>35</v>
      </c>
      <c r="O196" s="6" t="s">
        <v>1926</v>
      </c>
      <c r="P196" s="10" t="s">
        <v>1927</v>
      </c>
      <c r="Q196" s="6"/>
      <c r="R196" s="6" t="s">
        <v>995</v>
      </c>
      <c r="S196" s="11">
        <v>45779</v>
      </c>
      <c r="T196" s="24" t="s">
        <v>81</v>
      </c>
      <c r="U196" s="8" t="s">
        <v>40</v>
      </c>
      <c r="V196" s="12">
        <f t="shared" si="3"/>
        <v>79</v>
      </c>
      <c r="W196" s="5">
        <v>79</v>
      </c>
      <c r="X196" s="12">
        <v>53</v>
      </c>
      <c r="Y196" s="8" t="s">
        <v>466</v>
      </c>
      <c r="Z196" s="12">
        <v>26</v>
      </c>
    </row>
    <row r="197" spans="1:26" x14ac:dyDescent="0.5">
      <c r="A197" s="2" t="s">
        <v>1928</v>
      </c>
      <c r="B197" s="2" t="s">
        <v>26</v>
      </c>
      <c r="C197" s="6" t="s">
        <v>1933</v>
      </c>
      <c r="D197" s="24" t="s">
        <v>1934</v>
      </c>
      <c r="E197" s="2" t="s">
        <v>1929</v>
      </c>
      <c r="F197" s="4" t="s">
        <v>1930</v>
      </c>
      <c r="G197" s="5">
        <v>76</v>
      </c>
      <c r="H197" s="6" t="s">
        <v>1931</v>
      </c>
      <c r="I197" s="7" t="s">
        <v>1932</v>
      </c>
      <c r="J197" s="8"/>
      <c r="K197" s="8"/>
      <c r="L197" s="6"/>
      <c r="M197" s="9"/>
      <c r="N197" s="6" t="s">
        <v>421</v>
      </c>
      <c r="O197" s="6" t="s">
        <v>1935</v>
      </c>
      <c r="P197" s="10" t="s">
        <v>1936</v>
      </c>
      <c r="Q197" s="6"/>
      <c r="R197" s="6" t="s">
        <v>1937</v>
      </c>
      <c r="S197" s="11">
        <v>45785</v>
      </c>
      <c r="T197" s="6" t="s">
        <v>39</v>
      </c>
      <c r="U197" s="8" t="s">
        <v>40</v>
      </c>
      <c r="V197" s="12">
        <f t="shared" si="3"/>
        <v>76</v>
      </c>
      <c r="W197" s="5">
        <v>76</v>
      </c>
      <c r="X197" s="12">
        <v>65</v>
      </c>
      <c r="Y197" s="8" t="s">
        <v>176</v>
      </c>
      <c r="Z197" s="12">
        <v>11</v>
      </c>
    </row>
    <row r="198" spans="1:26" x14ac:dyDescent="0.5">
      <c r="A198" s="2" t="s">
        <v>1938</v>
      </c>
      <c r="B198" s="2" t="s">
        <v>26</v>
      </c>
      <c r="C198" s="6" t="s">
        <v>1943</v>
      </c>
      <c r="D198" s="24" t="s">
        <v>1339</v>
      </c>
      <c r="E198" s="2" t="s">
        <v>1939</v>
      </c>
      <c r="F198" s="4" t="s">
        <v>1940</v>
      </c>
      <c r="G198" s="5">
        <v>84</v>
      </c>
      <c r="H198" s="6" t="s">
        <v>1941</v>
      </c>
      <c r="I198" s="7" t="s">
        <v>1942</v>
      </c>
      <c r="J198" s="8"/>
      <c r="K198" s="8"/>
      <c r="L198" s="6"/>
      <c r="M198" s="9"/>
      <c r="N198" s="6" t="s">
        <v>35</v>
      </c>
      <c r="O198" s="6" t="s">
        <v>1944</v>
      </c>
      <c r="P198" s="10" t="s">
        <v>1945</v>
      </c>
      <c r="Q198" s="6"/>
      <c r="R198" s="6" t="s">
        <v>1946</v>
      </c>
      <c r="S198" s="11">
        <v>44738</v>
      </c>
      <c r="T198" s="6" t="s">
        <v>39</v>
      </c>
      <c r="U198" s="8" t="s">
        <v>188</v>
      </c>
      <c r="V198" s="12">
        <f t="shared" si="3"/>
        <v>84</v>
      </c>
      <c r="W198" s="5">
        <v>84</v>
      </c>
      <c r="X198" s="12">
        <v>58</v>
      </c>
      <c r="Y198" s="8" t="s">
        <v>1507</v>
      </c>
      <c r="Z198" s="12">
        <v>26</v>
      </c>
    </row>
    <row r="199" spans="1:26" ht="39.6" x14ac:dyDescent="0.5">
      <c r="A199" s="2" t="s">
        <v>1947</v>
      </c>
      <c r="B199" s="2" t="s">
        <v>26</v>
      </c>
      <c r="C199" s="6" t="s">
        <v>1954</v>
      </c>
      <c r="D199" s="24" t="s">
        <v>1955</v>
      </c>
      <c r="E199" s="2" t="s">
        <v>1948</v>
      </c>
      <c r="F199" s="4" t="s">
        <v>1949</v>
      </c>
      <c r="G199" s="5">
        <v>78</v>
      </c>
      <c r="H199" s="6" t="s">
        <v>1950</v>
      </c>
      <c r="I199" s="7" t="s">
        <v>1951</v>
      </c>
      <c r="J199" s="8" t="s">
        <v>1952</v>
      </c>
      <c r="K199" s="8"/>
      <c r="L199" s="114" t="s">
        <v>1953</v>
      </c>
      <c r="M199" s="19"/>
      <c r="N199" s="6" t="s">
        <v>65</v>
      </c>
      <c r="O199" s="6" t="s">
        <v>1956</v>
      </c>
      <c r="P199" s="10"/>
      <c r="Q199" s="6"/>
      <c r="R199" s="6" t="s">
        <v>1957</v>
      </c>
      <c r="S199" s="11">
        <v>45971</v>
      </c>
      <c r="T199" s="24" t="s">
        <v>39</v>
      </c>
      <c r="U199" s="8" t="s">
        <v>40</v>
      </c>
      <c r="V199" s="12">
        <f t="shared" si="3"/>
        <v>78</v>
      </c>
      <c r="W199" s="5">
        <v>87</v>
      </c>
      <c r="X199" s="12">
        <v>53</v>
      </c>
      <c r="Y199" s="8" t="s">
        <v>1144</v>
      </c>
      <c r="Z199" s="12">
        <v>25</v>
      </c>
    </row>
    <row r="200" spans="1:26" x14ac:dyDescent="0.5">
      <c r="A200" s="2" t="s">
        <v>1958</v>
      </c>
      <c r="B200" s="2" t="s">
        <v>26</v>
      </c>
      <c r="C200" s="6" t="s">
        <v>1963</v>
      </c>
      <c r="D200" s="24" t="s">
        <v>142</v>
      </c>
      <c r="E200" s="2" t="s">
        <v>1959</v>
      </c>
      <c r="F200" s="4" t="s">
        <v>1960</v>
      </c>
      <c r="G200" s="5">
        <v>90</v>
      </c>
      <c r="H200" s="6" t="s">
        <v>1961</v>
      </c>
      <c r="I200" s="23" t="s">
        <v>1962</v>
      </c>
      <c r="J200" s="8"/>
      <c r="K200" s="8"/>
      <c r="L200" s="6"/>
      <c r="M200" s="9"/>
      <c r="N200" s="6" t="s">
        <v>143</v>
      </c>
      <c r="O200" s="6" t="s">
        <v>1964</v>
      </c>
      <c r="P200" s="10" t="s">
        <v>1965</v>
      </c>
      <c r="Q200" s="6"/>
      <c r="R200" s="6" t="s">
        <v>1966</v>
      </c>
      <c r="S200" s="11">
        <v>45869</v>
      </c>
      <c r="T200" s="24" t="s">
        <v>39</v>
      </c>
      <c r="U200" s="8" t="s">
        <v>40</v>
      </c>
      <c r="V200" s="12">
        <f t="shared" si="3"/>
        <v>90</v>
      </c>
      <c r="W200" s="5">
        <v>90</v>
      </c>
      <c r="X200" s="12">
        <v>80</v>
      </c>
      <c r="Y200" s="8" t="s">
        <v>55</v>
      </c>
      <c r="Z200" s="12">
        <v>10</v>
      </c>
    </row>
    <row r="201" spans="1:26" x14ac:dyDescent="0.5">
      <c r="A201" s="2" t="s">
        <v>1967</v>
      </c>
      <c r="B201" s="2" t="s">
        <v>26</v>
      </c>
      <c r="C201" s="6" t="s">
        <v>1972</v>
      </c>
      <c r="D201" s="24" t="s">
        <v>240</v>
      </c>
      <c r="E201" s="2" t="s">
        <v>1968</v>
      </c>
      <c r="F201" s="4" t="s">
        <v>1969</v>
      </c>
      <c r="G201" s="5">
        <v>42</v>
      </c>
      <c r="H201" s="6" t="s">
        <v>1970</v>
      </c>
      <c r="I201" s="7" t="s">
        <v>1971</v>
      </c>
      <c r="J201" s="8"/>
      <c r="K201" s="8"/>
      <c r="L201" s="6"/>
      <c r="M201" s="9"/>
      <c r="N201" s="6" t="s">
        <v>89</v>
      </c>
      <c r="O201" s="6" t="s">
        <v>1973</v>
      </c>
      <c r="P201" s="10" t="s">
        <v>1974</v>
      </c>
      <c r="Q201" s="6"/>
      <c r="R201" s="6" t="s">
        <v>364</v>
      </c>
      <c r="S201" s="11">
        <v>44866</v>
      </c>
      <c r="T201" s="24" t="s">
        <v>39</v>
      </c>
      <c r="U201" s="8" t="s">
        <v>188</v>
      </c>
      <c r="V201" s="12">
        <f t="shared" si="3"/>
        <v>42</v>
      </c>
      <c r="W201" s="5">
        <v>42</v>
      </c>
      <c r="X201" s="12">
        <v>42</v>
      </c>
      <c r="Y201" s="8" t="s">
        <v>387</v>
      </c>
      <c r="Z201" s="12">
        <v>0</v>
      </c>
    </row>
    <row r="202" spans="1:26" ht="39.6" x14ac:dyDescent="0.5">
      <c r="A202" s="2" t="s">
        <v>1975</v>
      </c>
      <c r="B202" s="2" t="s">
        <v>26</v>
      </c>
      <c r="C202" s="6" t="s">
        <v>1980</v>
      </c>
      <c r="D202" s="24" t="s">
        <v>1253</v>
      </c>
      <c r="E202" s="2" t="s">
        <v>1976</v>
      </c>
      <c r="F202" s="4" t="s">
        <v>1977</v>
      </c>
      <c r="G202" s="5">
        <v>44</v>
      </c>
      <c r="H202" s="6" t="s">
        <v>1978</v>
      </c>
      <c r="I202" s="126" t="s">
        <v>1979</v>
      </c>
      <c r="J202" s="8"/>
      <c r="K202" s="8"/>
      <c r="L202" s="6"/>
      <c r="M202" s="9"/>
      <c r="N202" s="6" t="s">
        <v>143</v>
      </c>
      <c r="O202" s="6" t="s">
        <v>1981</v>
      </c>
      <c r="P202" s="10" t="s">
        <v>1982</v>
      </c>
      <c r="Q202" s="6"/>
      <c r="R202" s="6" t="s">
        <v>1983</v>
      </c>
      <c r="S202" s="11">
        <v>45888</v>
      </c>
      <c r="T202" s="24" t="s">
        <v>81</v>
      </c>
      <c r="U202" s="8" t="s">
        <v>40</v>
      </c>
      <c r="V202" s="12">
        <f t="shared" si="3"/>
        <v>44</v>
      </c>
      <c r="W202" s="5">
        <v>66</v>
      </c>
      <c r="X202" s="12">
        <v>0</v>
      </c>
      <c r="Y202" s="8" t="s">
        <v>41</v>
      </c>
      <c r="Z202" s="12">
        <v>44</v>
      </c>
    </row>
    <row r="203" spans="1:26" x14ac:dyDescent="0.5">
      <c r="A203" s="2" t="s">
        <v>1984</v>
      </c>
      <c r="B203" s="2" t="s">
        <v>26</v>
      </c>
      <c r="C203" s="6" t="s">
        <v>1989</v>
      </c>
      <c r="D203" s="24" t="s">
        <v>404</v>
      </c>
      <c r="E203" s="2" t="s">
        <v>1985</v>
      </c>
      <c r="F203" s="4" t="s">
        <v>1986</v>
      </c>
      <c r="G203" s="5">
        <v>44</v>
      </c>
      <c r="H203" s="6" t="s">
        <v>1987</v>
      </c>
      <c r="I203" s="127" t="s">
        <v>1988</v>
      </c>
      <c r="J203" s="8"/>
      <c r="K203" s="8"/>
      <c r="L203" s="6"/>
      <c r="M203" s="9"/>
      <c r="N203" s="6" t="s">
        <v>35</v>
      </c>
      <c r="O203" s="6" t="s">
        <v>1990</v>
      </c>
      <c r="P203" s="10" t="s">
        <v>1991</v>
      </c>
      <c r="Q203" s="6" t="s">
        <v>1992</v>
      </c>
      <c r="R203" s="24" t="s">
        <v>1983</v>
      </c>
      <c r="S203" s="35">
        <v>46146</v>
      </c>
      <c r="T203" s="24" t="s">
        <v>39</v>
      </c>
      <c r="U203" s="36" t="s">
        <v>40</v>
      </c>
      <c r="V203" s="12">
        <f t="shared" si="3"/>
        <v>44</v>
      </c>
      <c r="W203" s="5">
        <v>56</v>
      </c>
      <c r="X203" s="12">
        <v>0</v>
      </c>
      <c r="Y203" s="8" t="s">
        <v>41</v>
      </c>
      <c r="Z203" s="12">
        <v>44</v>
      </c>
    </row>
    <row r="204" spans="1:26" ht="39.6" x14ac:dyDescent="0.5">
      <c r="A204" s="2" t="s">
        <v>1993</v>
      </c>
      <c r="B204" s="2" t="s">
        <v>26</v>
      </c>
      <c r="C204" s="6" t="s">
        <v>1998</v>
      </c>
      <c r="D204" s="24" t="s">
        <v>240</v>
      </c>
      <c r="E204" s="2" t="s">
        <v>1994</v>
      </c>
      <c r="F204" s="4" t="s">
        <v>1995</v>
      </c>
      <c r="G204" s="5">
        <v>54</v>
      </c>
      <c r="H204" s="6" t="s">
        <v>1996</v>
      </c>
      <c r="I204" s="124" t="s">
        <v>1997</v>
      </c>
      <c r="J204" s="8"/>
      <c r="K204" s="8"/>
      <c r="L204" s="6"/>
      <c r="M204" s="9"/>
      <c r="N204" s="6" t="s">
        <v>89</v>
      </c>
      <c r="O204" s="6" t="s">
        <v>1999</v>
      </c>
      <c r="P204" s="10" t="s">
        <v>2000</v>
      </c>
      <c r="Q204" s="6"/>
      <c r="R204" s="24" t="s">
        <v>2001</v>
      </c>
      <c r="S204" s="35">
        <v>46050</v>
      </c>
      <c r="T204" s="24" t="s">
        <v>81</v>
      </c>
      <c r="U204" s="36" t="s">
        <v>40</v>
      </c>
      <c r="V204" s="12">
        <f t="shared" si="3"/>
        <v>54</v>
      </c>
      <c r="W204" s="5">
        <v>57</v>
      </c>
      <c r="X204" s="12">
        <v>0</v>
      </c>
      <c r="Y204" s="8" t="s">
        <v>41</v>
      </c>
      <c r="Z204" s="12">
        <v>54</v>
      </c>
    </row>
    <row r="205" spans="1:26" x14ac:dyDescent="0.5">
      <c r="A205" s="2" t="s">
        <v>2002</v>
      </c>
      <c r="B205" s="2" t="s">
        <v>26</v>
      </c>
      <c r="C205" s="6" t="s">
        <v>2007</v>
      </c>
      <c r="D205" s="24" t="s">
        <v>503</v>
      </c>
      <c r="E205" s="2" t="s">
        <v>2003</v>
      </c>
      <c r="F205" s="4" t="s">
        <v>2004</v>
      </c>
      <c r="G205" s="5">
        <v>56</v>
      </c>
      <c r="H205" s="6" t="s">
        <v>2005</v>
      </c>
      <c r="I205" s="124" t="s">
        <v>2006</v>
      </c>
      <c r="J205" s="8"/>
      <c r="K205" s="8"/>
      <c r="L205" s="6"/>
      <c r="M205" s="9"/>
      <c r="N205" s="6" t="s">
        <v>184</v>
      </c>
      <c r="O205" s="6" t="s">
        <v>1999</v>
      </c>
      <c r="P205" s="10" t="s">
        <v>2008</v>
      </c>
      <c r="Q205" s="6"/>
      <c r="R205" s="24" t="s">
        <v>2009</v>
      </c>
      <c r="S205" s="35">
        <v>46050</v>
      </c>
      <c r="T205" s="27" t="s">
        <v>81</v>
      </c>
      <c r="U205" s="36" t="s">
        <v>40</v>
      </c>
      <c r="V205" s="12">
        <f t="shared" si="3"/>
        <v>56</v>
      </c>
      <c r="W205" s="5">
        <v>62</v>
      </c>
      <c r="X205" s="12">
        <v>0</v>
      </c>
      <c r="Y205" s="8" t="s">
        <v>41</v>
      </c>
      <c r="Z205" s="12">
        <v>56</v>
      </c>
    </row>
    <row r="206" spans="1:26" x14ac:dyDescent="0.5">
      <c r="A206" s="2" t="s">
        <v>2010</v>
      </c>
      <c r="B206" s="2" t="s">
        <v>26</v>
      </c>
      <c r="C206" s="6" t="s">
        <v>2015</v>
      </c>
      <c r="D206" s="24" t="s">
        <v>727</v>
      </c>
      <c r="E206" s="2" t="s">
        <v>2011</v>
      </c>
      <c r="F206" s="4" t="s">
        <v>2012</v>
      </c>
      <c r="G206" s="5">
        <v>58</v>
      </c>
      <c r="H206" s="6" t="s">
        <v>2013</v>
      </c>
      <c r="I206" s="7" t="s">
        <v>2014</v>
      </c>
      <c r="J206" s="8"/>
      <c r="K206" s="8"/>
      <c r="L206" s="6"/>
      <c r="M206" s="9"/>
      <c r="N206" s="6" t="s">
        <v>35</v>
      </c>
      <c r="O206" s="6" t="s">
        <v>2016</v>
      </c>
      <c r="P206" s="10" t="s">
        <v>2017</v>
      </c>
      <c r="Q206" s="6"/>
      <c r="R206" s="24" t="s">
        <v>2018</v>
      </c>
      <c r="S206" s="11">
        <v>46008</v>
      </c>
      <c r="T206" s="6" t="s">
        <v>81</v>
      </c>
      <c r="U206" s="8" t="s">
        <v>40</v>
      </c>
      <c r="V206" s="12">
        <f t="shared" si="3"/>
        <v>58</v>
      </c>
      <c r="W206" s="5">
        <v>104</v>
      </c>
      <c r="X206" s="12">
        <v>44</v>
      </c>
      <c r="Y206" s="8" t="s">
        <v>804</v>
      </c>
      <c r="Z206" s="12">
        <v>14</v>
      </c>
    </row>
    <row r="207" spans="1:26" x14ac:dyDescent="0.5">
      <c r="A207" s="2" t="s">
        <v>2019</v>
      </c>
      <c r="B207" s="2" t="s">
        <v>26</v>
      </c>
      <c r="C207" s="6" t="s">
        <v>2024</v>
      </c>
      <c r="D207" s="24" t="s">
        <v>894</v>
      </c>
      <c r="E207" s="2" t="s">
        <v>2020</v>
      </c>
      <c r="F207" s="4" t="s">
        <v>2021</v>
      </c>
      <c r="G207" s="5">
        <v>58</v>
      </c>
      <c r="H207" s="6" t="s">
        <v>2022</v>
      </c>
      <c r="I207" s="23" t="s">
        <v>2023</v>
      </c>
      <c r="J207" s="8"/>
      <c r="K207" s="8"/>
      <c r="L207" s="6"/>
      <c r="M207" s="9"/>
      <c r="N207" s="6" t="s">
        <v>35</v>
      </c>
      <c r="O207" s="6" t="s">
        <v>2025</v>
      </c>
      <c r="P207" s="10" t="s">
        <v>2026</v>
      </c>
      <c r="Q207" s="6"/>
      <c r="R207" s="6" t="s">
        <v>2027</v>
      </c>
      <c r="S207" s="11">
        <v>45942</v>
      </c>
      <c r="T207" s="24" t="s">
        <v>81</v>
      </c>
      <c r="U207" s="8" t="s">
        <v>40</v>
      </c>
      <c r="V207" s="12">
        <f t="shared" si="3"/>
        <v>58</v>
      </c>
      <c r="W207" s="5">
        <v>104</v>
      </c>
      <c r="X207" s="12">
        <v>44</v>
      </c>
      <c r="Y207" s="8" t="s">
        <v>804</v>
      </c>
      <c r="Z207" s="12">
        <v>14</v>
      </c>
    </row>
    <row r="208" spans="1:26" x14ac:dyDescent="0.5">
      <c r="A208" s="2" t="s">
        <v>2028</v>
      </c>
      <c r="B208" s="2" t="s">
        <v>26</v>
      </c>
      <c r="C208" s="6" t="s">
        <v>2033</v>
      </c>
      <c r="D208" s="24" t="s">
        <v>2034</v>
      </c>
      <c r="E208" s="2" t="s">
        <v>2029</v>
      </c>
      <c r="F208" s="4" t="s">
        <v>2030</v>
      </c>
      <c r="G208" s="5">
        <v>52</v>
      </c>
      <c r="H208" s="6" t="s">
        <v>2031</v>
      </c>
      <c r="I208" s="7" t="s">
        <v>2032</v>
      </c>
      <c r="J208" s="8"/>
      <c r="K208" s="8"/>
      <c r="L208" s="6"/>
      <c r="M208" s="9"/>
      <c r="N208" s="6" t="s">
        <v>65</v>
      </c>
      <c r="O208" s="6" t="s">
        <v>2035</v>
      </c>
      <c r="P208" s="10" t="s">
        <v>2036</v>
      </c>
      <c r="Q208" s="6"/>
      <c r="R208" s="6" t="s">
        <v>2037</v>
      </c>
      <c r="S208" s="11">
        <v>45942</v>
      </c>
      <c r="T208" s="6" t="s">
        <v>81</v>
      </c>
      <c r="U208" s="8" t="s">
        <v>40</v>
      </c>
      <c r="V208" s="12">
        <f t="shared" si="3"/>
        <v>52</v>
      </c>
      <c r="W208" s="5">
        <v>104</v>
      </c>
      <c r="X208" s="12">
        <v>38</v>
      </c>
      <c r="Y208" s="8" t="s">
        <v>804</v>
      </c>
      <c r="Z208" s="12">
        <v>14</v>
      </c>
    </row>
    <row r="209" spans="1:26" x14ac:dyDescent="0.5">
      <c r="A209" s="2" t="s">
        <v>2038</v>
      </c>
      <c r="B209" s="2" t="s">
        <v>26</v>
      </c>
      <c r="C209" s="6" t="s">
        <v>2043</v>
      </c>
      <c r="D209" s="24" t="s">
        <v>2044</v>
      </c>
      <c r="E209" s="2" t="s">
        <v>2039</v>
      </c>
      <c r="F209" s="4" t="s">
        <v>2040</v>
      </c>
      <c r="G209" s="5">
        <v>54</v>
      </c>
      <c r="H209" s="6" t="s">
        <v>2041</v>
      </c>
      <c r="I209" s="7" t="s">
        <v>2042</v>
      </c>
      <c r="J209" s="8"/>
      <c r="K209" s="8"/>
      <c r="L209" s="6"/>
      <c r="M209" s="9"/>
      <c r="N209" s="6" t="s">
        <v>51</v>
      </c>
      <c r="O209" s="6" t="s">
        <v>2045</v>
      </c>
      <c r="P209" s="10"/>
      <c r="Q209" s="6"/>
      <c r="R209" s="6" t="s">
        <v>2046</v>
      </c>
      <c r="S209" s="11">
        <v>44669</v>
      </c>
      <c r="T209" s="6" t="s">
        <v>39</v>
      </c>
      <c r="U209" s="8" t="s">
        <v>40</v>
      </c>
      <c r="V209" s="12">
        <f t="shared" si="3"/>
        <v>54</v>
      </c>
      <c r="W209" s="5">
        <v>62</v>
      </c>
      <c r="X209" s="12">
        <v>0</v>
      </c>
      <c r="Y209" s="8" t="s">
        <v>41</v>
      </c>
      <c r="Z209" s="12">
        <v>54</v>
      </c>
    </row>
    <row r="210" spans="1:26" x14ac:dyDescent="0.5">
      <c r="A210" s="2" t="s">
        <v>2047</v>
      </c>
      <c r="B210" s="2" t="s">
        <v>26</v>
      </c>
      <c r="C210" s="6" t="s">
        <v>2051</v>
      </c>
      <c r="D210" s="24" t="s">
        <v>292</v>
      </c>
      <c r="E210" s="2" t="s">
        <v>2048</v>
      </c>
      <c r="F210" s="4" t="s">
        <v>1074</v>
      </c>
      <c r="G210" s="5">
        <v>88</v>
      </c>
      <c r="H210" s="6" t="s">
        <v>2049</v>
      </c>
      <c r="I210" s="23" t="s">
        <v>2050</v>
      </c>
      <c r="J210" s="8"/>
      <c r="K210" s="8"/>
      <c r="L210" s="6"/>
      <c r="M210" s="9"/>
      <c r="N210" s="6" t="s">
        <v>65</v>
      </c>
      <c r="O210" s="6" t="s">
        <v>2052</v>
      </c>
      <c r="P210" s="10" t="s">
        <v>1845</v>
      </c>
      <c r="Q210" s="6"/>
      <c r="R210" s="6" t="s">
        <v>2053</v>
      </c>
      <c r="S210" s="11">
        <v>45947</v>
      </c>
      <c r="T210" s="24" t="s">
        <v>81</v>
      </c>
      <c r="U210" s="8" t="s">
        <v>40</v>
      </c>
      <c r="V210" s="12">
        <f t="shared" si="3"/>
        <v>88</v>
      </c>
      <c r="W210" s="5">
        <v>90</v>
      </c>
      <c r="X210" s="12">
        <v>45</v>
      </c>
      <c r="Y210" s="8" t="s">
        <v>773</v>
      </c>
      <c r="Z210" s="12">
        <v>43</v>
      </c>
    </row>
    <row r="211" spans="1:26" x14ac:dyDescent="0.5">
      <c r="A211" s="2" t="s">
        <v>2054</v>
      </c>
      <c r="B211" s="2" t="s">
        <v>26</v>
      </c>
      <c r="C211" s="6" t="s">
        <v>2059</v>
      </c>
      <c r="D211" s="24" t="s">
        <v>1263</v>
      </c>
      <c r="E211" s="40" t="s">
        <v>2055</v>
      </c>
      <c r="F211" s="4" t="s">
        <v>2056</v>
      </c>
      <c r="G211" s="5">
        <v>84</v>
      </c>
      <c r="H211" s="6" t="s">
        <v>2057</v>
      </c>
      <c r="I211" s="124" t="s">
        <v>2058</v>
      </c>
      <c r="J211" s="8"/>
      <c r="K211" s="8"/>
      <c r="L211" s="6"/>
      <c r="M211" s="9"/>
      <c r="N211" s="6" t="s">
        <v>89</v>
      </c>
      <c r="O211" s="6" t="s">
        <v>2060</v>
      </c>
      <c r="P211" s="10" t="s">
        <v>2061</v>
      </c>
      <c r="Q211" s="6"/>
      <c r="R211" s="6" t="s">
        <v>2062</v>
      </c>
      <c r="S211" s="11">
        <v>45992</v>
      </c>
      <c r="T211" s="24" t="s">
        <v>81</v>
      </c>
      <c r="U211" s="8" t="s">
        <v>40</v>
      </c>
      <c r="V211" s="12">
        <f t="shared" si="3"/>
        <v>84</v>
      </c>
      <c r="W211" s="5">
        <v>98</v>
      </c>
      <c r="X211" s="12">
        <v>58</v>
      </c>
      <c r="Y211" s="8" t="s">
        <v>211</v>
      </c>
      <c r="Z211" s="12">
        <v>26</v>
      </c>
    </row>
    <row r="212" spans="1:26" x14ac:dyDescent="0.5">
      <c r="A212" s="2" t="s">
        <v>2063</v>
      </c>
      <c r="B212" s="2" t="s">
        <v>26</v>
      </c>
      <c r="C212" s="6" t="s">
        <v>2068</v>
      </c>
      <c r="D212" s="24" t="s">
        <v>99</v>
      </c>
      <c r="E212" s="2" t="s">
        <v>2064</v>
      </c>
      <c r="F212" s="4" t="s">
        <v>2065</v>
      </c>
      <c r="G212" s="44">
        <v>74</v>
      </c>
      <c r="H212" s="6" t="s">
        <v>2066</v>
      </c>
      <c r="I212" s="124" t="s">
        <v>2067</v>
      </c>
      <c r="J212" s="8"/>
      <c r="K212" s="8"/>
      <c r="L212" s="6"/>
      <c r="M212" s="9"/>
      <c r="N212" s="6" t="s">
        <v>89</v>
      </c>
      <c r="O212" s="6"/>
      <c r="P212" s="10" t="s">
        <v>2069</v>
      </c>
      <c r="Q212" s="6"/>
      <c r="R212" s="6" t="s">
        <v>2070</v>
      </c>
      <c r="S212" s="11">
        <v>45947</v>
      </c>
      <c r="T212" s="6" t="s">
        <v>81</v>
      </c>
      <c r="U212" s="8" t="s">
        <v>40</v>
      </c>
      <c r="V212" s="12">
        <f t="shared" si="3"/>
        <v>74</v>
      </c>
      <c r="W212" s="44">
        <v>76</v>
      </c>
      <c r="X212" s="45">
        <v>48</v>
      </c>
      <c r="Y212" s="8" t="s">
        <v>1015</v>
      </c>
      <c r="Z212" s="45">
        <v>26</v>
      </c>
    </row>
    <row r="213" spans="1:26" x14ac:dyDescent="0.5">
      <c r="A213" s="2" t="s">
        <v>2071</v>
      </c>
      <c r="B213" s="2" t="s">
        <v>26</v>
      </c>
      <c r="C213" s="6" t="s">
        <v>2076</v>
      </c>
      <c r="D213" s="24" t="s">
        <v>321</v>
      </c>
      <c r="E213" s="2" t="s">
        <v>2072</v>
      </c>
      <c r="F213" s="4" t="s">
        <v>2073</v>
      </c>
      <c r="G213" s="5">
        <v>120</v>
      </c>
      <c r="H213" s="6" t="s">
        <v>2074</v>
      </c>
      <c r="I213" s="23" t="s">
        <v>2075</v>
      </c>
      <c r="J213" s="8"/>
      <c r="K213" s="8"/>
      <c r="L213" s="6"/>
      <c r="M213" s="9"/>
      <c r="N213" s="6" t="s">
        <v>35</v>
      </c>
      <c r="O213" s="6"/>
      <c r="P213" s="10" t="s">
        <v>2077</v>
      </c>
      <c r="Q213" s="6"/>
      <c r="R213" s="6" t="s">
        <v>2078</v>
      </c>
      <c r="S213" s="11">
        <v>46072</v>
      </c>
      <c r="T213" s="24" t="s">
        <v>39</v>
      </c>
      <c r="U213" s="8" t="s">
        <v>40</v>
      </c>
      <c r="V213" s="12">
        <f t="shared" si="3"/>
        <v>120</v>
      </c>
      <c r="W213" s="5">
        <v>132</v>
      </c>
      <c r="X213" s="12">
        <v>84</v>
      </c>
      <c r="Y213" s="8" t="s">
        <v>1256</v>
      </c>
      <c r="Z213" s="12">
        <v>36</v>
      </c>
    </row>
    <row r="214" spans="1:26" ht="79.2" x14ac:dyDescent="0.5">
      <c r="A214" s="2" t="s">
        <v>2079</v>
      </c>
      <c r="B214" s="2" t="s">
        <v>26</v>
      </c>
      <c r="C214" s="6" t="s">
        <v>2084</v>
      </c>
      <c r="D214" s="24" t="s">
        <v>197</v>
      </c>
      <c r="E214" s="2" t="s">
        <v>2080</v>
      </c>
      <c r="F214" s="4" t="s">
        <v>2081</v>
      </c>
      <c r="G214" s="5">
        <v>40</v>
      </c>
      <c r="H214" s="6" t="s">
        <v>2082</v>
      </c>
      <c r="I214" s="23" t="s">
        <v>2083</v>
      </c>
      <c r="J214" s="8"/>
      <c r="K214" s="8"/>
      <c r="L214" s="6"/>
      <c r="M214" s="9"/>
      <c r="N214" s="6" t="s">
        <v>197</v>
      </c>
      <c r="O214" s="6" t="s">
        <v>2085</v>
      </c>
      <c r="P214" s="10" t="s">
        <v>2086</v>
      </c>
      <c r="Q214" s="6" t="s">
        <v>2087</v>
      </c>
      <c r="R214" s="6" t="s">
        <v>2088</v>
      </c>
      <c r="S214" s="11">
        <v>46050</v>
      </c>
      <c r="T214" s="24" t="s">
        <v>39</v>
      </c>
      <c r="U214" s="8" t="s">
        <v>40</v>
      </c>
      <c r="V214" s="12">
        <f t="shared" si="3"/>
        <v>40</v>
      </c>
      <c r="W214" s="5">
        <v>40</v>
      </c>
      <c r="X214" s="12">
        <v>40</v>
      </c>
      <c r="Y214" s="8" t="s">
        <v>1517</v>
      </c>
      <c r="Z214" s="12">
        <v>0</v>
      </c>
    </row>
    <row r="215" spans="1:26" ht="59.4" x14ac:dyDescent="0.5">
      <c r="A215" s="2" t="s">
        <v>2089</v>
      </c>
      <c r="B215" s="2" t="s">
        <v>26</v>
      </c>
      <c r="C215" s="6" t="s">
        <v>2094</v>
      </c>
      <c r="D215" s="24" t="s">
        <v>421</v>
      </c>
      <c r="E215" s="2" t="s">
        <v>2090</v>
      </c>
      <c r="F215" s="4" t="s">
        <v>2091</v>
      </c>
      <c r="G215" s="5">
        <v>81</v>
      </c>
      <c r="H215" s="6" t="s">
        <v>2092</v>
      </c>
      <c r="I215" s="7" t="s">
        <v>2093</v>
      </c>
      <c r="J215" s="8"/>
      <c r="K215" s="8"/>
      <c r="L215" s="6"/>
      <c r="M215" s="9"/>
      <c r="N215" s="6" t="s">
        <v>89</v>
      </c>
      <c r="O215" s="6" t="s">
        <v>2095</v>
      </c>
      <c r="P215" s="10">
        <v>43178</v>
      </c>
      <c r="Q215" s="6" t="s">
        <v>2096</v>
      </c>
      <c r="R215" s="6" t="s">
        <v>2097</v>
      </c>
      <c r="S215" s="11">
        <v>44775</v>
      </c>
      <c r="T215" s="6" t="s">
        <v>39</v>
      </c>
      <c r="U215" s="8" t="s">
        <v>188</v>
      </c>
      <c r="V215" s="12">
        <f t="shared" si="3"/>
        <v>81</v>
      </c>
      <c r="W215" s="5">
        <v>96</v>
      </c>
      <c r="X215" s="12">
        <v>61</v>
      </c>
      <c r="Y215" s="8" t="s">
        <v>804</v>
      </c>
      <c r="Z215" s="12">
        <v>20</v>
      </c>
    </row>
    <row r="216" spans="1:26" ht="79.2" x14ac:dyDescent="0.5">
      <c r="A216" s="2" t="s">
        <v>2098</v>
      </c>
      <c r="B216" s="2" t="s">
        <v>26</v>
      </c>
      <c r="C216" s="6" t="s">
        <v>2100</v>
      </c>
      <c r="D216" s="24" t="s">
        <v>197</v>
      </c>
      <c r="E216" s="2" t="s">
        <v>2080</v>
      </c>
      <c r="F216" s="4" t="s">
        <v>2099</v>
      </c>
      <c r="G216" s="5">
        <v>12</v>
      </c>
      <c r="H216" s="6" t="s">
        <v>2082</v>
      </c>
      <c r="I216" s="23" t="s">
        <v>2083</v>
      </c>
      <c r="J216" s="8"/>
      <c r="K216" s="8"/>
      <c r="L216" s="6"/>
      <c r="M216" s="9"/>
      <c r="N216" s="6" t="s">
        <v>197</v>
      </c>
      <c r="O216" s="6" t="s">
        <v>2085</v>
      </c>
      <c r="P216" s="10" t="s">
        <v>2101</v>
      </c>
      <c r="Q216" s="6" t="s">
        <v>2102</v>
      </c>
      <c r="R216" s="6" t="s">
        <v>2088</v>
      </c>
      <c r="S216" s="11">
        <v>46174</v>
      </c>
      <c r="T216" s="24" t="s">
        <v>39</v>
      </c>
      <c r="U216" s="8" t="s">
        <v>40</v>
      </c>
      <c r="V216" s="12">
        <f t="shared" si="3"/>
        <v>12</v>
      </c>
      <c r="W216" s="5">
        <v>12</v>
      </c>
      <c r="X216" s="12">
        <v>0</v>
      </c>
      <c r="Y216" s="8" t="s">
        <v>41</v>
      </c>
      <c r="Z216" s="12">
        <v>12</v>
      </c>
    </row>
    <row r="217" spans="1:26" ht="79.2" x14ac:dyDescent="0.5">
      <c r="A217" s="2" t="s">
        <v>2103</v>
      </c>
      <c r="B217" s="2" t="s">
        <v>26</v>
      </c>
      <c r="C217" s="6" t="s">
        <v>2108</v>
      </c>
      <c r="D217" s="24" t="s">
        <v>34</v>
      </c>
      <c r="E217" s="2" t="s">
        <v>2104</v>
      </c>
      <c r="F217" s="4" t="s">
        <v>2105</v>
      </c>
      <c r="G217" s="5">
        <v>91</v>
      </c>
      <c r="H217" s="6" t="s">
        <v>2106</v>
      </c>
      <c r="I217" s="124" t="s">
        <v>2107</v>
      </c>
      <c r="J217" s="8"/>
      <c r="K217" s="8"/>
      <c r="L217" s="6"/>
      <c r="M217" s="9"/>
      <c r="N217" s="6" t="s">
        <v>35</v>
      </c>
      <c r="O217" s="6" t="s">
        <v>2109</v>
      </c>
      <c r="P217" s="10">
        <v>42622</v>
      </c>
      <c r="Q217" s="6" t="s">
        <v>396</v>
      </c>
      <c r="R217" s="6" t="s">
        <v>364</v>
      </c>
      <c r="S217" s="11">
        <v>45841</v>
      </c>
      <c r="T217" s="24" t="s">
        <v>39</v>
      </c>
      <c r="U217" s="8" t="s">
        <v>40</v>
      </c>
      <c r="V217" s="12">
        <f t="shared" si="3"/>
        <v>91</v>
      </c>
      <c r="W217" s="5">
        <v>93</v>
      </c>
      <c r="X217" s="12">
        <v>64</v>
      </c>
      <c r="Y217" s="8" t="s">
        <v>176</v>
      </c>
      <c r="Z217" s="12">
        <v>27</v>
      </c>
    </row>
    <row r="218" spans="1:26" x14ac:dyDescent="0.5">
      <c r="A218" s="2" t="s">
        <v>2110</v>
      </c>
      <c r="B218" s="2" t="s">
        <v>26</v>
      </c>
      <c r="C218" s="6" t="s">
        <v>2114</v>
      </c>
      <c r="D218" s="24" t="s">
        <v>2115</v>
      </c>
      <c r="E218" s="2" t="s">
        <v>2111</v>
      </c>
      <c r="F218" s="4" t="s">
        <v>367</v>
      </c>
      <c r="G218" s="5">
        <v>123</v>
      </c>
      <c r="H218" s="6" t="s">
        <v>2112</v>
      </c>
      <c r="I218" s="23" t="s">
        <v>2113</v>
      </c>
      <c r="J218" s="8"/>
      <c r="K218" s="8"/>
      <c r="L218" s="6"/>
      <c r="M218" s="9"/>
      <c r="N218" s="6" t="s">
        <v>35</v>
      </c>
      <c r="O218" s="6" t="s">
        <v>2116</v>
      </c>
      <c r="P218" s="10" t="s">
        <v>2117</v>
      </c>
      <c r="Q218" s="6"/>
      <c r="R218" s="6" t="s">
        <v>2118</v>
      </c>
      <c r="S218" s="11">
        <v>46079</v>
      </c>
      <c r="T218" s="24" t="s">
        <v>39</v>
      </c>
      <c r="U218" s="8" t="s">
        <v>40</v>
      </c>
      <c r="V218" s="12">
        <f t="shared" si="3"/>
        <v>123</v>
      </c>
      <c r="W218" s="5">
        <v>141</v>
      </c>
      <c r="X218" s="12">
        <v>123</v>
      </c>
      <c r="Y218" s="8" t="s">
        <v>2119</v>
      </c>
      <c r="Z218" s="12">
        <v>0</v>
      </c>
    </row>
    <row r="219" spans="1:26" ht="59.4" x14ac:dyDescent="0.5">
      <c r="A219" s="2" t="s">
        <v>2120</v>
      </c>
      <c r="B219" s="2" t="s">
        <v>26</v>
      </c>
      <c r="C219" s="6" t="s">
        <v>2125</v>
      </c>
      <c r="D219" s="24" t="s">
        <v>2126</v>
      </c>
      <c r="E219" s="2" t="s">
        <v>2121</v>
      </c>
      <c r="F219" s="4" t="s">
        <v>2122</v>
      </c>
      <c r="G219" s="5">
        <v>47</v>
      </c>
      <c r="H219" s="6" t="s">
        <v>2123</v>
      </c>
      <c r="I219" s="23" t="s">
        <v>2124</v>
      </c>
      <c r="J219" s="8"/>
      <c r="K219" s="8"/>
      <c r="L219" s="6"/>
      <c r="M219" s="9"/>
      <c r="N219" s="6" t="s">
        <v>197</v>
      </c>
      <c r="O219" s="6" t="s">
        <v>2127</v>
      </c>
      <c r="P219" s="10" t="s">
        <v>2128</v>
      </c>
      <c r="Q219" s="6"/>
      <c r="R219" s="6" t="s">
        <v>2129</v>
      </c>
      <c r="S219" s="11">
        <v>45754</v>
      </c>
      <c r="T219" s="6" t="s">
        <v>39</v>
      </c>
      <c r="U219" s="8" t="s">
        <v>40</v>
      </c>
      <c r="V219" s="12">
        <f t="shared" si="3"/>
        <v>47</v>
      </c>
      <c r="W219" s="5">
        <v>70</v>
      </c>
      <c r="X219" s="12">
        <v>47</v>
      </c>
      <c r="Y219" s="8" t="s">
        <v>1846</v>
      </c>
      <c r="Z219" s="12">
        <v>0</v>
      </c>
    </row>
    <row r="220" spans="1:26" x14ac:dyDescent="0.5">
      <c r="A220" s="2" t="s">
        <v>2130</v>
      </c>
      <c r="B220" s="2" t="s">
        <v>26</v>
      </c>
      <c r="C220" s="6" t="s">
        <v>2135</v>
      </c>
      <c r="D220" s="24" t="s">
        <v>972</v>
      </c>
      <c r="E220" s="32" t="s">
        <v>2131</v>
      </c>
      <c r="F220" s="4" t="s">
        <v>2132</v>
      </c>
      <c r="G220" s="5">
        <v>27</v>
      </c>
      <c r="H220" s="6" t="s">
        <v>2133</v>
      </c>
      <c r="I220" s="16" t="s">
        <v>2134</v>
      </c>
      <c r="J220" s="8"/>
      <c r="K220" s="8"/>
      <c r="L220" s="6"/>
      <c r="M220" s="9"/>
      <c r="N220" s="6" t="s">
        <v>35</v>
      </c>
      <c r="O220" s="6" t="s">
        <v>2136</v>
      </c>
      <c r="P220" s="10" t="s">
        <v>2137</v>
      </c>
      <c r="Q220" s="6"/>
      <c r="R220" s="6" t="s">
        <v>1643</v>
      </c>
      <c r="S220" s="11">
        <v>45301</v>
      </c>
      <c r="T220" s="24" t="s">
        <v>39</v>
      </c>
      <c r="U220" s="8" t="s">
        <v>188</v>
      </c>
      <c r="V220" s="12">
        <f t="shared" si="3"/>
        <v>27</v>
      </c>
      <c r="W220" s="5">
        <v>29</v>
      </c>
      <c r="X220" s="12">
        <v>0</v>
      </c>
      <c r="Y220" s="8" t="s">
        <v>41</v>
      </c>
      <c r="Z220" s="12">
        <v>27</v>
      </c>
    </row>
    <row r="221" spans="1:26" x14ac:dyDescent="0.5">
      <c r="A221" s="2" t="s">
        <v>2138</v>
      </c>
      <c r="B221" s="2" t="s">
        <v>26</v>
      </c>
      <c r="C221" s="6" t="s">
        <v>2143</v>
      </c>
      <c r="D221" s="24" t="s">
        <v>2144</v>
      </c>
      <c r="E221" s="2" t="s">
        <v>2139</v>
      </c>
      <c r="F221" s="4" t="s">
        <v>2140</v>
      </c>
      <c r="G221" s="5">
        <v>53</v>
      </c>
      <c r="H221" s="6" t="s">
        <v>2141</v>
      </c>
      <c r="I221" s="7" t="s">
        <v>2142</v>
      </c>
      <c r="J221" s="8"/>
      <c r="K221" s="8"/>
      <c r="L221" s="6"/>
      <c r="M221" s="9"/>
      <c r="N221" s="6" t="s">
        <v>1312</v>
      </c>
      <c r="O221" s="6" t="s">
        <v>2145</v>
      </c>
      <c r="P221" s="10" t="s">
        <v>2146</v>
      </c>
      <c r="Q221" s="6"/>
      <c r="R221" s="6" t="s">
        <v>2147</v>
      </c>
      <c r="S221" s="11">
        <v>45806</v>
      </c>
      <c r="T221" s="24" t="s">
        <v>39</v>
      </c>
      <c r="U221" s="8" t="s">
        <v>40</v>
      </c>
      <c r="V221" s="12">
        <f t="shared" si="3"/>
        <v>53</v>
      </c>
      <c r="W221" s="5">
        <v>66</v>
      </c>
      <c r="X221" s="12">
        <v>40</v>
      </c>
      <c r="Y221" s="8" t="s">
        <v>1517</v>
      </c>
      <c r="Z221" s="12">
        <v>13</v>
      </c>
    </row>
    <row r="222" spans="1:26" x14ac:dyDescent="0.5">
      <c r="A222" s="2" t="s">
        <v>2148</v>
      </c>
      <c r="B222" s="2" t="s">
        <v>26</v>
      </c>
      <c r="C222" s="6" t="s">
        <v>2153</v>
      </c>
      <c r="D222" s="24" t="s">
        <v>2154</v>
      </c>
      <c r="E222" s="2" t="s">
        <v>2149</v>
      </c>
      <c r="F222" s="4" t="s">
        <v>2150</v>
      </c>
      <c r="G222" s="5">
        <v>87</v>
      </c>
      <c r="H222" s="6" t="s">
        <v>2151</v>
      </c>
      <c r="I222" s="23" t="s">
        <v>2152</v>
      </c>
      <c r="J222" s="8"/>
      <c r="K222" s="8"/>
      <c r="L222" s="6"/>
      <c r="M222" s="9"/>
      <c r="N222" s="6" t="s">
        <v>184</v>
      </c>
      <c r="O222" s="6" t="s">
        <v>2155</v>
      </c>
      <c r="P222" s="10"/>
      <c r="Q222" s="6"/>
      <c r="R222" s="6" t="s">
        <v>2156</v>
      </c>
      <c r="S222" s="11">
        <v>44998</v>
      </c>
      <c r="T222" s="6" t="s">
        <v>2157</v>
      </c>
      <c r="U222" s="8" t="s">
        <v>188</v>
      </c>
      <c r="V222" s="12">
        <f t="shared" si="3"/>
        <v>87</v>
      </c>
      <c r="W222" s="5">
        <v>108</v>
      </c>
      <c r="X222" s="12">
        <v>61</v>
      </c>
      <c r="Y222" s="8" t="s">
        <v>1474</v>
      </c>
      <c r="Z222" s="12">
        <v>26</v>
      </c>
    </row>
    <row r="223" spans="1:26" x14ac:dyDescent="0.5">
      <c r="A223" s="2" t="s">
        <v>2158</v>
      </c>
      <c r="B223" s="2" t="s">
        <v>26</v>
      </c>
      <c r="C223" s="6" t="s">
        <v>2163</v>
      </c>
      <c r="D223" s="24" t="s">
        <v>1169</v>
      </c>
      <c r="E223" s="2" t="s">
        <v>2159</v>
      </c>
      <c r="F223" s="4" t="s">
        <v>2160</v>
      </c>
      <c r="G223" s="5">
        <v>77</v>
      </c>
      <c r="H223" s="6" t="s">
        <v>2161</v>
      </c>
      <c r="I223" s="23" t="s">
        <v>2162</v>
      </c>
      <c r="J223" s="8"/>
      <c r="K223" s="8"/>
      <c r="L223" s="6"/>
      <c r="M223" s="9"/>
      <c r="N223" s="6" t="s">
        <v>89</v>
      </c>
      <c r="O223" s="6" t="s">
        <v>2164</v>
      </c>
      <c r="P223" s="10"/>
      <c r="Q223" s="6"/>
      <c r="R223" s="6" t="s">
        <v>2165</v>
      </c>
      <c r="S223" s="11">
        <v>45504</v>
      </c>
      <c r="T223" s="6" t="s">
        <v>2157</v>
      </c>
      <c r="U223" s="8" t="s">
        <v>1486</v>
      </c>
      <c r="V223" s="12">
        <f t="shared" si="3"/>
        <v>77</v>
      </c>
      <c r="W223" s="5">
        <v>79</v>
      </c>
      <c r="X223" s="12">
        <v>37</v>
      </c>
      <c r="Y223" s="8">
        <v>38</v>
      </c>
      <c r="Z223" s="12">
        <v>40</v>
      </c>
    </row>
    <row r="224" spans="1:26" x14ac:dyDescent="0.5">
      <c r="A224" s="2" t="s">
        <v>2166</v>
      </c>
      <c r="B224" s="2" t="s">
        <v>26</v>
      </c>
      <c r="C224" s="6" t="s">
        <v>2171</v>
      </c>
      <c r="D224" s="24" t="s">
        <v>2172</v>
      </c>
      <c r="E224" s="2" t="s">
        <v>2167</v>
      </c>
      <c r="F224" s="4" t="s">
        <v>2168</v>
      </c>
      <c r="G224" s="5">
        <v>90</v>
      </c>
      <c r="H224" s="6" t="s">
        <v>2169</v>
      </c>
      <c r="I224" s="23" t="s">
        <v>2170</v>
      </c>
      <c r="J224" s="8"/>
      <c r="K224" s="8"/>
      <c r="L224" s="6"/>
      <c r="M224" s="9"/>
      <c r="N224" s="6" t="s">
        <v>865</v>
      </c>
      <c r="O224" s="6" t="s">
        <v>2173</v>
      </c>
      <c r="P224" s="10" t="s">
        <v>2174</v>
      </c>
      <c r="Q224" s="6"/>
      <c r="R224" s="6" t="s">
        <v>2175</v>
      </c>
      <c r="S224" s="11">
        <v>46120</v>
      </c>
      <c r="T224" s="24" t="s">
        <v>81</v>
      </c>
      <c r="U224" s="8" t="s">
        <v>40</v>
      </c>
      <c r="V224" s="12">
        <f t="shared" si="3"/>
        <v>90</v>
      </c>
      <c r="W224" s="5">
        <v>91</v>
      </c>
      <c r="X224" s="12">
        <v>60</v>
      </c>
      <c r="Y224" s="8" t="s">
        <v>783</v>
      </c>
      <c r="Z224" s="12">
        <v>30</v>
      </c>
    </row>
    <row r="225" spans="1:26" x14ac:dyDescent="0.5">
      <c r="A225" s="2" t="s">
        <v>2176</v>
      </c>
      <c r="B225" s="2" t="s">
        <v>26</v>
      </c>
      <c r="C225" s="6" t="s">
        <v>2181</v>
      </c>
      <c r="D225" s="24" t="s">
        <v>1048</v>
      </c>
      <c r="E225" s="2" t="s">
        <v>2177</v>
      </c>
      <c r="F225" s="4" t="s">
        <v>2178</v>
      </c>
      <c r="G225" s="5">
        <v>103</v>
      </c>
      <c r="H225" s="6" t="s">
        <v>2179</v>
      </c>
      <c r="I225" s="124" t="s">
        <v>2180</v>
      </c>
      <c r="J225" s="8"/>
      <c r="K225" s="8"/>
      <c r="L225" s="6"/>
      <c r="M225" s="9"/>
      <c r="N225" s="6" t="s">
        <v>143</v>
      </c>
      <c r="O225" s="6" t="s">
        <v>2182</v>
      </c>
      <c r="P225" s="10" t="s">
        <v>2183</v>
      </c>
      <c r="Q225" s="6"/>
      <c r="R225" s="6" t="s">
        <v>2184</v>
      </c>
      <c r="S225" s="11">
        <v>46093</v>
      </c>
      <c r="T225" s="24" t="s">
        <v>2185</v>
      </c>
      <c r="U225" s="8" t="s">
        <v>188</v>
      </c>
      <c r="V225" s="12">
        <f t="shared" si="3"/>
        <v>103</v>
      </c>
      <c r="W225" s="5">
        <v>103</v>
      </c>
      <c r="X225" s="12">
        <v>71</v>
      </c>
      <c r="Y225" s="8" t="s">
        <v>496</v>
      </c>
      <c r="Z225" s="12">
        <v>32</v>
      </c>
    </row>
    <row r="226" spans="1:26" x14ac:dyDescent="0.5">
      <c r="A226" s="2" t="s">
        <v>2186</v>
      </c>
      <c r="B226" s="2" t="s">
        <v>26</v>
      </c>
      <c r="C226" s="6" t="s">
        <v>2190</v>
      </c>
      <c r="D226" s="24" t="s">
        <v>2191</v>
      </c>
      <c r="E226" s="2" t="s">
        <v>2187</v>
      </c>
      <c r="F226" s="4">
        <v>44464</v>
      </c>
      <c r="G226" s="5">
        <v>26</v>
      </c>
      <c r="H226" s="6" t="s">
        <v>2188</v>
      </c>
      <c r="I226" s="23" t="s">
        <v>2189</v>
      </c>
      <c r="J226" s="8"/>
      <c r="K226" s="8"/>
      <c r="L226" s="6"/>
      <c r="M226" s="9"/>
      <c r="N226" s="6" t="s">
        <v>197</v>
      </c>
      <c r="O226" s="6"/>
      <c r="P226" s="10" t="s">
        <v>2192</v>
      </c>
      <c r="Q226" s="6"/>
      <c r="R226" s="6" t="s">
        <v>2193</v>
      </c>
      <c r="S226" s="11">
        <v>46057</v>
      </c>
      <c r="T226" s="24" t="s">
        <v>39</v>
      </c>
      <c r="U226" s="8" t="s">
        <v>40</v>
      </c>
      <c r="V226" s="12">
        <f t="shared" si="3"/>
        <v>26</v>
      </c>
      <c r="W226" s="5">
        <v>26</v>
      </c>
      <c r="X226" s="12">
        <v>26</v>
      </c>
      <c r="Y226" s="8" t="s">
        <v>1097</v>
      </c>
      <c r="Z226" s="12">
        <v>0</v>
      </c>
    </row>
    <row r="227" spans="1:26" x14ac:dyDescent="0.5">
      <c r="A227" s="2" t="s">
        <v>2194</v>
      </c>
      <c r="B227" s="2" t="s">
        <v>26</v>
      </c>
      <c r="C227" s="6" t="s">
        <v>2199</v>
      </c>
      <c r="D227" s="24" t="s">
        <v>2200</v>
      </c>
      <c r="E227" s="2" t="s">
        <v>2195</v>
      </c>
      <c r="F227" s="4" t="s">
        <v>2196</v>
      </c>
      <c r="G227" s="5">
        <v>92</v>
      </c>
      <c r="H227" s="6" t="s">
        <v>2197</v>
      </c>
      <c r="I227" s="7" t="s">
        <v>2198</v>
      </c>
      <c r="J227" s="8"/>
      <c r="K227" s="8"/>
      <c r="L227" s="6"/>
      <c r="M227" s="9"/>
      <c r="N227" s="6" t="s">
        <v>35</v>
      </c>
      <c r="O227" s="6" t="s">
        <v>2201</v>
      </c>
      <c r="P227" s="10"/>
      <c r="Q227" s="6"/>
      <c r="R227" s="6" t="s">
        <v>2202</v>
      </c>
      <c r="S227" s="11">
        <v>46135</v>
      </c>
      <c r="T227" s="24" t="s">
        <v>39</v>
      </c>
      <c r="U227" s="8" t="s">
        <v>40</v>
      </c>
      <c r="V227" s="12">
        <f t="shared" si="3"/>
        <v>92</v>
      </c>
      <c r="W227" s="5">
        <v>102</v>
      </c>
      <c r="X227" s="12">
        <v>66</v>
      </c>
      <c r="Y227" s="8" t="s">
        <v>1097</v>
      </c>
      <c r="Z227" s="12">
        <v>26</v>
      </c>
    </row>
    <row r="228" spans="1:26" x14ac:dyDescent="0.5">
      <c r="A228" s="2" t="s">
        <v>2203</v>
      </c>
      <c r="B228" s="2" t="s">
        <v>26</v>
      </c>
      <c r="C228" s="6" t="s">
        <v>2208</v>
      </c>
      <c r="D228" s="24" t="s">
        <v>1169</v>
      </c>
      <c r="E228" s="2" t="s">
        <v>2204</v>
      </c>
      <c r="F228" s="4" t="s">
        <v>2205</v>
      </c>
      <c r="G228" s="5">
        <v>99</v>
      </c>
      <c r="H228" s="6" t="s">
        <v>2206</v>
      </c>
      <c r="I228" s="23" t="s">
        <v>2207</v>
      </c>
      <c r="J228" s="8"/>
      <c r="K228" s="8"/>
      <c r="L228" s="6"/>
      <c r="M228" s="9"/>
      <c r="N228" s="6" t="s">
        <v>89</v>
      </c>
      <c r="O228" s="6" t="s">
        <v>2209</v>
      </c>
      <c r="P228" s="10" t="s">
        <v>2210</v>
      </c>
      <c r="Q228" s="6"/>
      <c r="R228" s="6" t="s">
        <v>2211</v>
      </c>
      <c r="S228" s="11">
        <v>45246</v>
      </c>
      <c r="T228" s="6" t="s">
        <v>2212</v>
      </c>
      <c r="U228" s="8" t="s">
        <v>188</v>
      </c>
      <c r="V228" s="12">
        <f t="shared" si="3"/>
        <v>99</v>
      </c>
      <c r="W228" s="5">
        <v>99</v>
      </c>
      <c r="X228" s="12">
        <v>81</v>
      </c>
      <c r="Y228" s="8" t="s">
        <v>487</v>
      </c>
      <c r="Z228" s="12">
        <v>18</v>
      </c>
    </row>
    <row r="229" spans="1:26" x14ac:dyDescent="0.5">
      <c r="A229" s="2" t="s">
        <v>2213</v>
      </c>
      <c r="B229" s="2" t="s">
        <v>26</v>
      </c>
      <c r="C229" s="6" t="s">
        <v>2218</v>
      </c>
      <c r="D229" s="24" t="s">
        <v>292</v>
      </c>
      <c r="E229" s="2" t="s">
        <v>2214</v>
      </c>
      <c r="F229" s="4" t="s">
        <v>2215</v>
      </c>
      <c r="G229" s="5">
        <v>78</v>
      </c>
      <c r="H229" s="6" t="s">
        <v>2216</v>
      </c>
      <c r="I229" s="7" t="s">
        <v>2217</v>
      </c>
      <c r="J229" s="8"/>
      <c r="K229" s="8"/>
      <c r="L229" s="6"/>
      <c r="M229" s="9"/>
      <c r="N229" s="6" t="s">
        <v>65</v>
      </c>
      <c r="O229" s="6" t="s">
        <v>2219</v>
      </c>
      <c r="P229" s="10" t="s">
        <v>2220</v>
      </c>
      <c r="Q229" s="6"/>
      <c r="R229" s="6" t="s">
        <v>2221</v>
      </c>
      <c r="S229" s="11">
        <v>45105</v>
      </c>
      <c r="T229" s="6" t="s">
        <v>1193</v>
      </c>
      <c r="U229" s="8" t="s">
        <v>188</v>
      </c>
      <c r="V229" s="12">
        <f t="shared" si="3"/>
        <v>78</v>
      </c>
      <c r="W229" s="5">
        <v>81</v>
      </c>
      <c r="X229" s="12">
        <v>61</v>
      </c>
      <c r="Y229" s="8" t="s">
        <v>114</v>
      </c>
      <c r="Z229" s="12">
        <v>17</v>
      </c>
    </row>
    <row r="230" spans="1:26" x14ac:dyDescent="0.5">
      <c r="A230" s="2" t="s">
        <v>2222</v>
      </c>
      <c r="B230" s="2" t="s">
        <v>26</v>
      </c>
      <c r="C230" s="6" t="s">
        <v>2227</v>
      </c>
      <c r="D230" s="24" t="s">
        <v>2228</v>
      </c>
      <c r="E230" s="2" t="s">
        <v>2223</v>
      </c>
      <c r="F230" s="4" t="s">
        <v>2224</v>
      </c>
      <c r="G230" s="5">
        <v>91</v>
      </c>
      <c r="H230" s="6" t="s">
        <v>2225</v>
      </c>
      <c r="I230" s="7" t="s">
        <v>2226</v>
      </c>
      <c r="J230" s="8"/>
      <c r="K230" s="8"/>
      <c r="L230" s="6"/>
      <c r="M230" s="9"/>
      <c r="N230" s="6" t="s">
        <v>89</v>
      </c>
      <c r="O230" s="6" t="s">
        <v>2229</v>
      </c>
      <c r="P230" s="10"/>
      <c r="Q230" s="6"/>
      <c r="R230" s="6" t="s">
        <v>2230</v>
      </c>
      <c r="S230" s="11">
        <v>45754</v>
      </c>
      <c r="T230" s="24" t="s">
        <v>39</v>
      </c>
      <c r="U230" s="8" t="s">
        <v>40</v>
      </c>
      <c r="V230" s="12">
        <f t="shared" si="3"/>
        <v>91</v>
      </c>
      <c r="W230" s="5">
        <v>99</v>
      </c>
      <c r="X230" s="12">
        <v>65</v>
      </c>
      <c r="Y230" s="8" t="s">
        <v>1497</v>
      </c>
      <c r="Z230" s="12">
        <v>26</v>
      </c>
    </row>
    <row r="231" spans="1:26" x14ac:dyDescent="0.5">
      <c r="A231" s="2" t="s">
        <v>2231</v>
      </c>
      <c r="B231" s="2" t="s">
        <v>26</v>
      </c>
      <c r="C231" s="6" t="s">
        <v>2236</v>
      </c>
      <c r="D231" s="24" t="s">
        <v>2237</v>
      </c>
      <c r="E231" s="2" t="s">
        <v>2232</v>
      </c>
      <c r="F231" s="4" t="s">
        <v>2233</v>
      </c>
      <c r="G231" s="5">
        <v>84</v>
      </c>
      <c r="H231" s="6" t="s">
        <v>2234</v>
      </c>
      <c r="I231" s="23" t="s">
        <v>2235</v>
      </c>
      <c r="J231" s="8"/>
      <c r="K231" s="8"/>
      <c r="L231" s="6"/>
      <c r="M231" s="9"/>
      <c r="N231" s="6" t="s">
        <v>2238</v>
      </c>
      <c r="O231" s="6" t="s">
        <v>2239</v>
      </c>
      <c r="P231" s="10" t="s">
        <v>2240</v>
      </c>
      <c r="Q231" s="6"/>
      <c r="R231" s="6" t="s">
        <v>2241</v>
      </c>
      <c r="S231" s="11">
        <v>45931</v>
      </c>
      <c r="T231" s="24" t="s">
        <v>39</v>
      </c>
      <c r="U231" s="8" t="s">
        <v>40</v>
      </c>
      <c r="V231" s="12">
        <f t="shared" si="3"/>
        <v>84</v>
      </c>
      <c r="W231" s="5">
        <v>90</v>
      </c>
      <c r="X231" s="12">
        <v>64</v>
      </c>
      <c r="Y231" s="8" t="s">
        <v>397</v>
      </c>
      <c r="Z231" s="12">
        <v>20</v>
      </c>
    </row>
    <row r="232" spans="1:26" x14ac:dyDescent="0.5">
      <c r="A232" s="2" t="s">
        <v>2242</v>
      </c>
      <c r="B232" s="2" t="s">
        <v>26</v>
      </c>
      <c r="C232" s="6" t="s">
        <v>2246</v>
      </c>
      <c r="D232" s="24" t="s">
        <v>2247</v>
      </c>
      <c r="E232" s="2" t="s">
        <v>2243</v>
      </c>
      <c r="F232" s="4" t="s">
        <v>1357</v>
      </c>
      <c r="G232" s="5">
        <v>79</v>
      </c>
      <c r="H232" s="6" t="s">
        <v>2244</v>
      </c>
      <c r="I232" s="23" t="s">
        <v>2245</v>
      </c>
      <c r="J232" s="8"/>
      <c r="K232" s="8"/>
      <c r="L232" s="6"/>
      <c r="M232" s="9"/>
      <c r="N232" s="6" t="s">
        <v>35</v>
      </c>
      <c r="O232" s="6" t="s">
        <v>2248</v>
      </c>
      <c r="P232" s="10" t="s">
        <v>2249</v>
      </c>
      <c r="Q232" s="6"/>
      <c r="R232" s="6" t="s">
        <v>2250</v>
      </c>
      <c r="S232" s="11">
        <v>45908</v>
      </c>
      <c r="T232" s="24" t="s">
        <v>39</v>
      </c>
      <c r="U232" s="8" t="s">
        <v>40</v>
      </c>
      <c r="V232" s="12">
        <f t="shared" si="3"/>
        <v>79</v>
      </c>
      <c r="W232" s="5">
        <v>84</v>
      </c>
      <c r="X232" s="12">
        <v>60</v>
      </c>
      <c r="Y232" s="8" t="s">
        <v>146</v>
      </c>
      <c r="Z232" s="12">
        <v>19</v>
      </c>
    </row>
    <row r="233" spans="1:26" x14ac:dyDescent="0.5">
      <c r="A233" s="2" t="s">
        <v>2251</v>
      </c>
      <c r="B233" s="2" t="s">
        <v>26</v>
      </c>
      <c r="C233" s="6" t="s">
        <v>2256</v>
      </c>
      <c r="D233" s="24" t="s">
        <v>2257</v>
      </c>
      <c r="E233" s="2" t="s">
        <v>2252</v>
      </c>
      <c r="F233" s="4" t="s">
        <v>2253</v>
      </c>
      <c r="G233" s="5">
        <v>92</v>
      </c>
      <c r="H233" s="6" t="s">
        <v>2254</v>
      </c>
      <c r="I233" s="37" t="s">
        <v>2255</v>
      </c>
      <c r="J233" s="8"/>
      <c r="K233" s="8"/>
      <c r="L233" s="6"/>
      <c r="M233" s="9"/>
      <c r="N233" s="6" t="s">
        <v>65</v>
      </c>
      <c r="O233" s="6" t="s">
        <v>2258</v>
      </c>
      <c r="P233" s="10"/>
      <c r="Q233" s="6"/>
      <c r="R233" s="6" t="s">
        <v>2259</v>
      </c>
      <c r="S233" s="11">
        <v>45426</v>
      </c>
      <c r="T233" s="24" t="s">
        <v>39</v>
      </c>
      <c r="U233" s="8" t="s">
        <v>188</v>
      </c>
      <c r="V233" s="12">
        <f t="shared" si="3"/>
        <v>92</v>
      </c>
      <c r="W233" s="5">
        <v>92</v>
      </c>
      <c r="X233" s="12">
        <v>64</v>
      </c>
      <c r="Y233" s="8" t="s">
        <v>397</v>
      </c>
      <c r="Z233" s="12">
        <v>28</v>
      </c>
    </row>
    <row r="234" spans="1:26" ht="39.6" x14ac:dyDescent="0.5">
      <c r="A234" s="2" t="s">
        <v>2260</v>
      </c>
      <c r="B234" s="2" t="s">
        <v>26</v>
      </c>
      <c r="C234" s="6" t="s">
        <v>2267</v>
      </c>
      <c r="D234" s="24" t="s">
        <v>2268</v>
      </c>
      <c r="E234" s="2" t="s">
        <v>2261</v>
      </c>
      <c r="F234" s="4" t="s">
        <v>2262</v>
      </c>
      <c r="G234" s="5">
        <v>90</v>
      </c>
      <c r="H234" s="6" t="s">
        <v>2263</v>
      </c>
      <c r="I234" s="127" t="s">
        <v>2264</v>
      </c>
      <c r="J234" s="8" t="s">
        <v>2265</v>
      </c>
      <c r="K234" s="8"/>
      <c r="L234" s="6" t="s">
        <v>2266</v>
      </c>
      <c r="M234" s="9"/>
      <c r="N234" s="6" t="s">
        <v>35</v>
      </c>
      <c r="O234" s="6" t="s">
        <v>2269</v>
      </c>
      <c r="P234" s="10" t="s">
        <v>1991</v>
      </c>
      <c r="Q234" s="6"/>
      <c r="R234" s="6" t="s">
        <v>2270</v>
      </c>
      <c r="S234" s="11">
        <v>45839</v>
      </c>
      <c r="T234" s="24" t="s">
        <v>81</v>
      </c>
      <c r="U234" s="8" t="s">
        <v>40</v>
      </c>
      <c r="V234" s="12">
        <f t="shared" si="3"/>
        <v>90</v>
      </c>
      <c r="W234" s="5">
        <v>92</v>
      </c>
      <c r="X234" s="12">
        <v>65</v>
      </c>
      <c r="Y234" s="8" t="s">
        <v>176</v>
      </c>
      <c r="Z234" s="12">
        <v>25</v>
      </c>
    </row>
    <row r="235" spans="1:26" x14ac:dyDescent="0.5">
      <c r="A235" s="2" t="s">
        <v>2271</v>
      </c>
      <c r="B235" s="2" t="s">
        <v>26</v>
      </c>
      <c r="C235" s="6" t="s">
        <v>2275</v>
      </c>
      <c r="D235" s="24" t="s">
        <v>2276</v>
      </c>
      <c r="E235" s="2" t="s">
        <v>2272</v>
      </c>
      <c r="F235" s="4" t="s">
        <v>747</v>
      </c>
      <c r="G235" s="5">
        <v>86</v>
      </c>
      <c r="H235" s="6" t="s">
        <v>2273</v>
      </c>
      <c r="I235" s="7" t="s">
        <v>2274</v>
      </c>
      <c r="J235" s="8"/>
      <c r="K235" s="8"/>
      <c r="L235" s="6"/>
      <c r="M235" s="9"/>
      <c r="N235" s="6" t="s">
        <v>35</v>
      </c>
      <c r="O235" s="6" t="s">
        <v>2277</v>
      </c>
      <c r="P235" s="10" t="s">
        <v>2278</v>
      </c>
      <c r="Q235" s="6"/>
      <c r="R235" s="6" t="s">
        <v>2279</v>
      </c>
      <c r="S235" s="11">
        <v>45796</v>
      </c>
      <c r="T235" s="6" t="s">
        <v>39</v>
      </c>
      <c r="U235" s="8" t="s">
        <v>40</v>
      </c>
      <c r="V235" s="12">
        <f t="shared" si="3"/>
        <v>86</v>
      </c>
      <c r="W235" s="5">
        <v>86</v>
      </c>
      <c r="X235" s="12">
        <v>62</v>
      </c>
      <c r="Y235" s="8" t="s">
        <v>528</v>
      </c>
      <c r="Z235" s="12">
        <v>24</v>
      </c>
    </row>
    <row r="236" spans="1:26" x14ac:dyDescent="0.5">
      <c r="A236" s="2" t="s">
        <v>2280</v>
      </c>
      <c r="B236" s="2" t="s">
        <v>26</v>
      </c>
      <c r="C236" s="6" t="s">
        <v>2285</v>
      </c>
      <c r="D236" s="24" t="s">
        <v>461</v>
      </c>
      <c r="E236" s="2" t="s">
        <v>2281</v>
      </c>
      <c r="F236" s="4" t="s">
        <v>2282</v>
      </c>
      <c r="G236" s="5">
        <v>80</v>
      </c>
      <c r="H236" s="6" t="s">
        <v>2283</v>
      </c>
      <c r="I236" s="7" t="s">
        <v>2284</v>
      </c>
      <c r="J236" s="8"/>
      <c r="K236" s="8"/>
      <c r="L236" s="6"/>
      <c r="M236" s="9"/>
      <c r="N236" s="6" t="s">
        <v>197</v>
      </c>
      <c r="O236" s="6" t="s">
        <v>2286</v>
      </c>
      <c r="P236" s="10" t="s">
        <v>2287</v>
      </c>
      <c r="Q236" s="6"/>
      <c r="R236" s="6" t="s">
        <v>2288</v>
      </c>
      <c r="S236" s="11">
        <v>45917</v>
      </c>
      <c r="T236" s="24" t="s">
        <v>39</v>
      </c>
      <c r="U236" s="8" t="s">
        <v>40</v>
      </c>
      <c r="V236" s="12">
        <f t="shared" si="3"/>
        <v>80</v>
      </c>
      <c r="W236" s="5">
        <v>60</v>
      </c>
      <c r="X236" s="12">
        <v>60</v>
      </c>
      <c r="Y236" s="8" t="s">
        <v>783</v>
      </c>
      <c r="Z236" s="12">
        <v>20</v>
      </c>
    </row>
    <row r="237" spans="1:26" x14ac:dyDescent="0.5">
      <c r="A237" s="2" t="s">
        <v>2289</v>
      </c>
      <c r="B237" s="2" t="s">
        <v>26</v>
      </c>
      <c r="C237" s="6" t="s">
        <v>2294</v>
      </c>
      <c r="D237" s="24" t="s">
        <v>811</v>
      </c>
      <c r="E237" s="2" t="s">
        <v>2290</v>
      </c>
      <c r="F237" s="4" t="s">
        <v>2291</v>
      </c>
      <c r="G237" s="5">
        <v>76</v>
      </c>
      <c r="H237" s="6" t="s">
        <v>2292</v>
      </c>
      <c r="I237" s="23" t="s">
        <v>2293</v>
      </c>
      <c r="J237" s="8"/>
      <c r="K237" s="8"/>
      <c r="L237" s="6"/>
      <c r="M237" s="9"/>
      <c r="N237" s="6" t="s">
        <v>35</v>
      </c>
      <c r="O237" s="6" t="s">
        <v>2295</v>
      </c>
      <c r="P237" s="10" t="s">
        <v>2296</v>
      </c>
      <c r="Q237" s="6"/>
      <c r="R237" s="6" t="s">
        <v>2297</v>
      </c>
      <c r="S237" s="11">
        <v>45317</v>
      </c>
      <c r="T237" s="24" t="s">
        <v>39</v>
      </c>
      <c r="U237" s="8" t="s">
        <v>40</v>
      </c>
      <c r="V237" s="12">
        <f t="shared" si="3"/>
        <v>76</v>
      </c>
      <c r="W237" s="5">
        <v>86</v>
      </c>
      <c r="X237" s="12">
        <v>61</v>
      </c>
      <c r="Y237" s="8" t="s">
        <v>433</v>
      </c>
      <c r="Z237" s="12">
        <v>15</v>
      </c>
    </row>
    <row r="238" spans="1:26" x14ac:dyDescent="0.5">
      <c r="A238" s="2" t="s">
        <v>2298</v>
      </c>
      <c r="B238" s="2" t="s">
        <v>26</v>
      </c>
      <c r="C238" s="6" t="s">
        <v>2303</v>
      </c>
      <c r="D238" s="24" t="s">
        <v>163</v>
      </c>
      <c r="E238" s="2" t="s">
        <v>2299</v>
      </c>
      <c r="F238" s="4" t="s">
        <v>2300</v>
      </c>
      <c r="G238" s="5">
        <v>83</v>
      </c>
      <c r="H238" s="6" t="s">
        <v>2301</v>
      </c>
      <c r="I238" s="7" t="s">
        <v>2302</v>
      </c>
      <c r="J238" s="8"/>
      <c r="K238" s="8"/>
      <c r="L238" s="6"/>
      <c r="M238" s="9"/>
      <c r="N238" s="6" t="s">
        <v>35</v>
      </c>
      <c r="O238" s="6" t="s">
        <v>2304</v>
      </c>
      <c r="P238" s="10" t="s">
        <v>2305</v>
      </c>
      <c r="Q238" s="6"/>
      <c r="R238" s="6" t="s">
        <v>2306</v>
      </c>
      <c r="S238" s="11">
        <v>45667</v>
      </c>
      <c r="T238" s="24" t="s">
        <v>39</v>
      </c>
      <c r="U238" s="8" t="s">
        <v>40</v>
      </c>
      <c r="V238" s="12">
        <f t="shared" si="3"/>
        <v>83</v>
      </c>
      <c r="W238" s="5">
        <v>89</v>
      </c>
      <c r="X238" s="12">
        <v>63</v>
      </c>
      <c r="Y238" s="8" t="s">
        <v>146</v>
      </c>
      <c r="Z238" s="12">
        <v>20</v>
      </c>
    </row>
    <row r="239" spans="1:26" x14ac:dyDescent="0.5">
      <c r="A239" s="2" t="s">
        <v>2307</v>
      </c>
      <c r="B239" s="2" t="s">
        <v>26</v>
      </c>
      <c r="C239" s="6" t="s">
        <v>2312</v>
      </c>
      <c r="D239" s="24" t="s">
        <v>110</v>
      </c>
      <c r="E239" s="2" t="s">
        <v>2308</v>
      </c>
      <c r="F239" s="4" t="s">
        <v>2309</v>
      </c>
      <c r="G239" s="5">
        <v>90</v>
      </c>
      <c r="H239" s="6" t="s">
        <v>2310</v>
      </c>
      <c r="I239" s="7" t="s">
        <v>2311</v>
      </c>
      <c r="J239" s="8"/>
      <c r="K239" s="8"/>
      <c r="L239" s="6"/>
      <c r="M239" s="9"/>
      <c r="N239" s="6" t="s">
        <v>89</v>
      </c>
      <c r="O239" s="6"/>
      <c r="P239" s="10">
        <v>45538</v>
      </c>
      <c r="Q239" s="6"/>
      <c r="R239" s="6" t="s">
        <v>2313</v>
      </c>
      <c r="S239" s="11">
        <v>46174</v>
      </c>
      <c r="T239" s="24" t="s">
        <v>39</v>
      </c>
      <c r="U239" s="8" t="s">
        <v>40</v>
      </c>
      <c r="V239" s="12">
        <f t="shared" si="3"/>
        <v>90</v>
      </c>
      <c r="W239" s="5">
        <v>90</v>
      </c>
      <c r="X239" s="12">
        <v>64</v>
      </c>
      <c r="Y239" s="8" t="s">
        <v>397</v>
      </c>
      <c r="Z239" s="12">
        <v>26</v>
      </c>
    </row>
    <row r="240" spans="1:26" x14ac:dyDescent="0.5">
      <c r="A240" s="2" t="s">
        <v>2314</v>
      </c>
      <c r="B240" s="2" t="s">
        <v>26</v>
      </c>
      <c r="C240" s="6" t="s">
        <v>2319</v>
      </c>
      <c r="D240" s="24" t="s">
        <v>2320</v>
      </c>
      <c r="E240" s="2" t="s">
        <v>2315</v>
      </c>
      <c r="F240" s="4" t="s">
        <v>2316</v>
      </c>
      <c r="G240" s="5">
        <v>75</v>
      </c>
      <c r="H240" s="6" t="s">
        <v>2317</v>
      </c>
      <c r="I240" s="124" t="s">
        <v>2318</v>
      </c>
      <c r="J240" s="8"/>
      <c r="K240" s="8"/>
      <c r="L240" s="6"/>
      <c r="M240" s="9"/>
      <c r="N240" s="6" t="s">
        <v>184</v>
      </c>
      <c r="O240" s="6" t="s">
        <v>2321</v>
      </c>
      <c r="P240" s="10" t="s">
        <v>2322</v>
      </c>
      <c r="Q240" s="6"/>
      <c r="R240" s="6" t="s">
        <v>2323</v>
      </c>
      <c r="S240" s="11">
        <v>44859</v>
      </c>
      <c r="T240" s="24" t="s">
        <v>39</v>
      </c>
      <c r="U240" s="8" t="s">
        <v>188</v>
      </c>
      <c r="V240" s="12">
        <f t="shared" si="3"/>
        <v>75</v>
      </c>
      <c r="W240" s="5">
        <v>83</v>
      </c>
      <c r="X240" s="12">
        <v>53</v>
      </c>
      <c r="Y240" s="8" t="s">
        <v>466</v>
      </c>
      <c r="Z240" s="12">
        <v>22</v>
      </c>
    </row>
    <row r="241" spans="1:26" x14ac:dyDescent="0.5">
      <c r="A241" s="2" t="s">
        <v>2324</v>
      </c>
      <c r="B241" s="2" t="s">
        <v>26</v>
      </c>
      <c r="C241" s="6" t="s">
        <v>2329</v>
      </c>
      <c r="D241" s="24" t="s">
        <v>2330</v>
      </c>
      <c r="E241" s="2" t="s">
        <v>2325</v>
      </c>
      <c r="F241" s="4" t="s">
        <v>2326</v>
      </c>
      <c r="G241" s="5">
        <v>80</v>
      </c>
      <c r="H241" s="6" t="s">
        <v>2327</v>
      </c>
      <c r="I241" s="23" t="s">
        <v>2328</v>
      </c>
      <c r="J241" s="8"/>
      <c r="K241" s="8"/>
      <c r="L241" s="6"/>
      <c r="M241" s="9"/>
      <c r="N241" s="6" t="s">
        <v>35</v>
      </c>
      <c r="O241" s="6" t="s">
        <v>2331</v>
      </c>
      <c r="P241" s="10" t="s">
        <v>2332</v>
      </c>
      <c r="Q241" s="6"/>
      <c r="R241" s="6" t="s">
        <v>2333</v>
      </c>
      <c r="S241" s="11">
        <v>45841</v>
      </c>
      <c r="T241" s="24" t="s">
        <v>39</v>
      </c>
      <c r="U241" s="8" t="s">
        <v>40</v>
      </c>
      <c r="V241" s="12">
        <f t="shared" si="3"/>
        <v>80</v>
      </c>
      <c r="W241" s="5">
        <v>80</v>
      </c>
      <c r="X241" s="12">
        <v>60</v>
      </c>
      <c r="Y241" s="8" t="s">
        <v>783</v>
      </c>
      <c r="Z241" s="12">
        <v>20</v>
      </c>
    </row>
    <row r="242" spans="1:26" x14ac:dyDescent="0.5">
      <c r="A242" s="2" t="s">
        <v>2334</v>
      </c>
      <c r="B242" s="2" t="s">
        <v>26</v>
      </c>
      <c r="C242" s="6" t="s">
        <v>2339</v>
      </c>
      <c r="D242" s="24" t="s">
        <v>514</v>
      </c>
      <c r="E242" s="2" t="s">
        <v>2335</v>
      </c>
      <c r="F242" s="4" t="s">
        <v>2336</v>
      </c>
      <c r="G242" s="5">
        <v>84</v>
      </c>
      <c r="H242" s="6" t="s">
        <v>2337</v>
      </c>
      <c r="I242" s="7" t="s">
        <v>2338</v>
      </c>
      <c r="J242" s="8"/>
      <c r="K242" s="8"/>
      <c r="L242" s="6"/>
      <c r="M242" s="9"/>
      <c r="N242" s="6" t="s">
        <v>184</v>
      </c>
      <c r="O242" s="6" t="s">
        <v>2340</v>
      </c>
      <c r="P242" s="10" t="s">
        <v>2341</v>
      </c>
      <c r="Q242" s="6"/>
      <c r="R242" s="6" t="s">
        <v>2342</v>
      </c>
      <c r="S242" s="11">
        <v>45756</v>
      </c>
      <c r="T242" s="24" t="s">
        <v>81</v>
      </c>
      <c r="U242" s="8" t="s">
        <v>40</v>
      </c>
      <c r="V242" s="12">
        <f t="shared" si="3"/>
        <v>84</v>
      </c>
      <c r="W242" s="5">
        <v>88</v>
      </c>
      <c r="X242" s="12">
        <v>62</v>
      </c>
      <c r="Y242" s="8" t="s">
        <v>114</v>
      </c>
      <c r="Z242" s="12">
        <v>22</v>
      </c>
    </row>
    <row r="243" spans="1:26" x14ac:dyDescent="0.5">
      <c r="A243" s="2" t="s">
        <v>2343</v>
      </c>
      <c r="B243" s="2" t="s">
        <v>26</v>
      </c>
      <c r="C243" s="6" t="s">
        <v>2348</v>
      </c>
      <c r="D243" s="24" t="s">
        <v>627</v>
      </c>
      <c r="E243" s="2" t="s">
        <v>2344</v>
      </c>
      <c r="F243" s="4" t="s">
        <v>2345</v>
      </c>
      <c r="G243" s="5">
        <v>90</v>
      </c>
      <c r="H243" s="6" t="s">
        <v>2346</v>
      </c>
      <c r="I243" s="124" t="s">
        <v>2347</v>
      </c>
      <c r="J243" s="8"/>
      <c r="K243" s="8"/>
      <c r="L243" s="6"/>
      <c r="M243" s="9"/>
      <c r="N243" s="6" t="s">
        <v>35</v>
      </c>
      <c r="O243" s="6" t="s">
        <v>2349</v>
      </c>
      <c r="P243" s="10" t="s">
        <v>2350</v>
      </c>
      <c r="Q243" s="6"/>
      <c r="R243" s="6" t="s">
        <v>2351</v>
      </c>
      <c r="S243" s="11">
        <v>45229</v>
      </c>
      <c r="T243" s="24" t="s">
        <v>39</v>
      </c>
      <c r="U243" s="8" t="s">
        <v>175</v>
      </c>
      <c r="V243" s="12">
        <f t="shared" si="3"/>
        <v>90</v>
      </c>
      <c r="W243" s="5">
        <v>95</v>
      </c>
      <c r="X243" s="12">
        <v>65</v>
      </c>
      <c r="Y243" s="8" t="s">
        <v>176</v>
      </c>
      <c r="Z243" s="12">
        <v>25</v>
      </c>
    </row>
    <row r="244" spans="1:26" ht="59.4" x14ac:dyDescent="0.5">
      <c r="A244" s="2" t="s">
        <v>2352</v>
      </c>
      <c r="B244" s="2" t="s">
        <v>26</v>
      </c>
      <c r="C244" s="6" t="s">
        <v>2357</v>
      </c>
      <c r="D244" s="24" t="s">
        <v>535</v>
      </c>
      <c r="E244" s="2" t="s">
        <v>2353</v>
      </c>
      <c r="F244" s="4" t="s">
        <v>2354</v>
      </c>
      <c r="G244" s="5">
        <v>68</v>
      </c>
      <c r="H244" s="6" t="s">
        <v>2355</v>
      </c>
      <c r="I244" s="23" t="s">
        <v>2356</v>
      </c>
      <c r="J244" s="8"/>
      <c r="K244" s="8"/>
      <c r="L244" s="6"/>
      <c r="M244" s="9"/>
      <c r="N244" s="6" t="s">
        <v>197</v>
      </c>
      <c r="O244" s="6" t="s">
        <v>2358</v>
      </c>
      <c r="P244" s="10" t="s">
        <v>1106</v>
      </c>
      <c r="Q244" s="6" t="s">
        <v>2359</v>
      </c>
      <c r="R244" s="6" t="s">
        <v>2360</v>
      </c>
      <c r="S244" s="11">
        <v>45751</v>
      </c>
      <c r="T244" s="24" t="s">
        <v>39</v>
      </c>
      <c r="U244" s="8" t="s">
        <v>40</v>
      </c>
      <c r="V244" s="12">
        <f t="shared" si="3"/>
        <v>68</v>
      </c>
      <c r="W244" s="5">
        <v>87</v>
      </c>
      <c r="X244" s="12">
        <v>68</v>
      </c>
      <c r="Y244" s="8" t="s">
        <v>2361</v>
      </c>
      <c r="Z244" s="12">
        <v>0</v>
      </c>
    </row>
    <row r="245" spans="1:26" x14ac:dyDescent="0.5">
      <c r="A245" s="2" t="s">
        <v>2362</v>
      </c>
      <c r="B245" s="2" t="s">
        <v>26</v>
      </c>
      <c r="C245" s="6" t="s">
        <v>2367</v>
      </c>
      <c r="D245" s="24" t="s">
        <v>2368</v>
      </c>
      <c r="E245" s="2" t="s">
        <v>2363</v>
      </c>
      <c r="F245" s="4" t="s">
        <v>2364</v>
      </c>
      <c r="G245" s="5">
        <v>9</v>
      </c>
      <c r="H245" s="6" t="s">
        <v>2365</v>
      </c>
      <c r="I245" s="23" t="s">
        <v>2366</v>
      </c>
      <c r="J245" s="8"/>
      <c r="K245" s="8"/>
      <c r="L245" s="6"/>
      <c r="M245" s="9"/>
      <c r="N245" s="6" t="s">
        <v>184</v>
      </c>
      <c r="O245" s="6" t="s">
        <v>2369</v>
      </c>
      <c r="P245" s="10"/>
      <c r="Q245" s="6"/>
      <c r="R245" s="6" t="s">
        <v>2370</v>
      </c>
      <c r="S245" s="11">
        <v>45992</v>
      </c>
      <c r="T245" s="24" t="s">
        <v>81</v>
      </c>
      <c r="U245" s="8" t="s">
        <v>40</v>
      </c>
      <c r="V245" s="12">
        <f t="shared" si="3"/>
        <v>9</v>
      </c>
      <c r="W245" s="5">
        <v>16</v>
      </c>
      <c r="X245" s="12">
        <v>0</v>
      </c>
      <c r="Y245" s="8" t="s">
        <v>41</v>
      </c>
      <c r="Z245" s="12">
        <v>9</v>
      </c>
    </row>
    <row r="246" spans="1:26" x14ac:dyDescent="0.5">
      <c r="A246" s="2" t="s">
        <v>2371</v>
      </c>
      <c r="B246" s="2" t="s">
        <v>26</v>
      </c>
      <c r="C246" s="6" t="s">
        <v>2376</v>
      </c>
      <c r="D246" s="24" t="s">
        <v>2377</v>
      </c>
      <c r="E246" s="2" t="s">
        <v>2372</v>
      </c>
      <c r="F246" s="4" t="s">
        <v>2373</v>
      </c>
      <c r="G246" s="5">
        <v>60</v>
      </c>
      <c r="H246" s="6" t="s">
        <v>2374</v>
      </c>
      <c r="I246" s="23" t="s">
        <v>2375</v>
      </c>
      <c r="J246" s="8"/>
      <c r="K246" s="8"/>
      <c r="L246" s="6"/>
      <c r="M246" s="9"/>
      <c r="N246" s="6" t="s">
        <v>35</v>
      </c>
      <c r="O246" s="6" t="s">
        <v>2378</v>
      </c>
      <c r="P246" s="10" t="s">
        <v>2379</v>
      </c>
      <c r="Q246" s="6"/>
      <c r="R246" s="6" t="s">
        <v>2380</v>
      </c>
      <c r="S246" s="11">
        <v>46072</v>
      </c>
      <c r="T246" s="24" t="s">
        <v>39</v>
      </c>
      <c r="U246" s="8" t="s">
        <v>175</v>
      </c>
      <c r="V246" s="12">
        <f t="shared" si="3"/>
        <v>60</v>
      </c>
      <c r="W246" s="5">
        <v>62</v>
      </c>
      <c r="X246" s="12">
        <v>45</v>
      </c>
      <c r="Y246" s="8" t="s">
        <v>1294</v>
      </c>
      <c r="Z246" s="12">
        <v>15</v>
      </c>
    </row>
    <row r="247" spans="1:26" ht="79.2" x14ac:dyDescent="0.5">
      <c r="A247" s="2" t="s">
        <v>2381</v>
      </c>
      <c r="B247" s="2" t="s">
        <v>26</v>
      </c>
      <c r="C247" s="6" t="s">
        <v>2386</v>
      </c>
      <c r="D247" s="24" t="s">
        <v>2387</v>
      </c>
      <c r="E247" s="2" t="s">
        <v>2382</v>
      </c>
      <c r="F247" s="4" t="s">
        <v>2383</v>
      </c>
      <c r="G247" s="5">
        <v>104</v>
      </c>
      <c r="H247" s="6" t="s">
        <v>2384</v>
      </c>
      <c r="I247" s="124" t="s">
        <v>2385</v>
      </c>
      <c r="J247" s="8"/>
      <c r="K247" s="8"/>
      <c r="L247" s="6"/>
      <c r="M247" s="9"/>
      <c r="N247" s="6" t="s">
        <v>65</v>
      </c>
      <c r="O247" s="6" t="s">
        <v>2388</v>
      </c>
      <c r="P247" s="10"/>
      <c r="Q247" s="6" t="s">
        <v>396</v>
      </c>
      <c r="R247" s="6" t="s">
        <v>364</v>
      </c>
      <c r="S247" s="11">
        <v>45636</v>
      </c>
      <c r="T247" s="24" t="s">
        <v>39</v>
      </c>
      <c r="U247" s="8" t="s">
        <v>40</v>
      </c>
      <c r="V247" s="12">
        <f t="shared" si="3"/>
        <v>104</v>
      </c>
      <c r="W247" s="5">
        <v>118</v>
      </c>
      <c r="X247" s="12">
        <v>86</v>
      </c>
      <c r="Y247" s="8" t="s">
        <v>103</v>
      </c>
      <c r="Z247" s="12">
        <v>18</v>
      </c>
    </row>
    <row r="248" spans="1:26" ht="79.2" x14ac:dyDescent="0.5">
      <c r="A248" s="2" t="s">
        <v>2389</v>
      </c>
      <c r="B248" s="2" t="s">
        <v>26</v>
      </c>
      <c r="C248" s="6" t="s">
        <v>2394</v>
      </c>
      <c r="D248" s="24" t="s">
        <v>1361</v>
      </c>
      <c r="E248" s="2" t="s">
        <v>2390</v>
      </c>
      <c r="F248" s="4" t="s">
        <v>2391</v>
      </c>
      <c r="G248" s="5">
        <v>91</v>
      </c>
      <c r="H248" s="6" t="s">
        <v>2392</v>
      </c>
      <c r="I248" s="23" t="s">
        <v>2393</v>
      </c>
      <c r="J248" s="8"/>
      <c r="K248" s="8"/>
      <c r="L248" s="6"/>
      <c r="M248" s="9"/>
      <c r="N248" s="6" t="s">
        <v>143</v>
      </c>
      <c r="O248" s="6" t="s">
        <v>2395</v>
      </c>
      <c r="P248" s="10" t="s">
        <v>825</v>
      </c>
      <c r="Q248" s="6" t="s">
        <v>2396</v>
      </c>
      <c r="R248" s="6" t="s">
        <v>2397</v>
      </c>
      <c r="S248" s="11">
        <v>46072</v>
      </c>
      <c r="T248" s="24" t="s">
        <v>39</v>
      </c>
      <c r="U248" s="8" t="s">
        <v>40</v>
      </c>
      <c r="V248" s="12">
        <f t="shared" si="3"/>
        <v>91</v>
      </c>
      <c r="W248" s="5">
        <v>108</v>
      </c>
      <c r="X248" s="12">
        <v>73</v>
      </c>
      <c r="Y248" s="8" t="s">
        <v>125</v>
      </c>
      <c r="Z248" s="12">
        <v>18</v>
      </c>
    </row>
    <row r="249" spans="1:26" x14ac:dyDescent="0.5">
      <c r="A249" s="2" t="s">
        <v>2398</v>
      </c>
      <c r="B249" s="2" t="s">
        <v>26</v>
      </c>
      <c r="C249" s="6" t="s">
        <v>2403</v>
      </c>
      <c r="D249" s="24" t="s">
        <v>371</v>
      </c>
      <c r="E249" s="2" t="s">
        <v>2399</v>
      </c>
      <c r="F249" s="4" t="s">
        <v>2400</v>
      </c>
      <c r="G249" s="5">
        <v>40</v>
      </c>
      <c r="H249" s="6" t="s">
        <v>2401</v>
      </c>
      <c r="I249" s="23" t="s">
        <v>2402</v>
      </c>
      <c r="J249" s="8"/>
      <c r="K249" s="8"/>
      <c r="L249" s="6"/>
      <c r="M249" s="9"/>
      <c r="N249" s="6" t="s">
        <v>184</v>
      </c>
      <c r="O249" s="6"/>
      <c r="P249" s="10" t="s">
        <v>2404</v>
      </c>
      <c r="Q249" s="6"/>
      <c r="R249" s="6" t="s">
        <v>2405</v>
      </c>
      <c r="S249" s="11">
        <v>45762</v>
      </c>
      <c r="T249" s="24" t="s">
        <v>39</v>
      </c>
      <c r="U249" s="8" t="s">
        <v>40</v>
      </c>
      <c r="V249" s="12">
        <f t="shared" si="3"/>
        <v>40</v>
      </c>
      <c r="W249" s="5">
        <v>40</v>
      </c>
      <c r="X249" s="12">
        <v>10</v>
      </c>
      <c r="Y249" s="8" t="s">
        <v>189</v>
      </c>
      <c r="Z249" s="12">
        <v>30</v>
      </c>
    </row>
    <row r="250" spans="1:26" x14ac:dyDescent="0.5">
      <c r="A250" s="2" t="s">
        <v>2406</v>
      </c>
      <c r="B250" s="2" t="s">
        <v>26</v>
      </c>
      <c r="C250" s="6" t="s">
        <v>2411</v>
      </c>
      <c r="D250" s="24" t="s">
        <v>1411</v>
      </c>
      <c r="E250" s="2" t="s">
        <v>2407</v>
      </c>
      <c r="F250" s="4" t="s">
        <v>2408</v>
      </c>
      <c r="G250" s="5">
        <v>69</v>
      </c>
      <c r="H250" s="6" t="s">
        <v>2409</v>
      </c>
      <c r="I250" s="7" t="s">
        <v>2410</v>
      </c>
      <c r="J250" s="8"/>
      <c r="K250" s="8"/>
      <c r="L250" s="6"/>
      <c r="M250" s="9"/>
      <c r="N250" s="6" t="s">
        <v>272</v>
      </c>
      <c r="O250" s="6" t="s">
        <v>2412</v>
      </c>
      <c r="P250" s="10" t="s">
        <v>2413</v>
      </c>
      <c r="Q250" s="6"/>
      <c r="R250" s="6" t="s">
        <v>2414</v>
      </c>
      <c r="S250" s="11">
        <v>45839</v>
      </c>
      <c r="T250" s="6" t="s">
        <v>39</v>
      </c>
      <c r="U250" s="8" t="s">
        <v>40</v>
      </c>
      <c r="V250" s="12">
        <f t="shared" si="3"/>
        <v>69</v>
      </c>
      <c r="W250" s="5">
        <v>69</v>
      </c>
      <c r="X250" s="12">
        <v>69</v>
      </c>
      <c r="Y250" s="8" t="s">
        <v>2415</v>
      </c>
      <c r="Z250" s="12">
        <v>0</v>
      </c>
    </row>
    <row r="251" spans="1:26" x14ac:dyDescent="0.5">
      <c r="A251" s="2" t="s">
        <v>2416</v>
      </c>
      <c r="B251" s="2" t="s">
        <v>26</v>
      </c>
      <c r="C251" s="6" t="s">
        <v>2421</v>
      </c>
      <c r="D251" s="24" t="s">
        <v>843</v>
      </c>
      <c r="E251" s="2" t="s">
        <v>2417</v>
      </c>
      <c r="F251" s="4" t="s">
        <v>2418</v>
      </c>
      <c r="G251" s="5">
        <v>95</v>
      </c>
      <c r="H251" s="6" t="s">
        <v>2419</v>
      </c>
      <c r="I251" s="7" t="s">
        <v>2420</v>
      </c>
      <c r="J251" s="8"/>
      <c r="K251" s="8"/>
      <c r="L251" s="6"/>
      <c r="M251" s="9"/>
      <c r="N251" s="6" t="s">
        <v>89</v>
      </c>
      <c r="O251" s="6" t="s">
        <v>2422</v>
      </c>
      <c r="P251" s="10">
        <v>43556</v>
      </c>
      <c r="Q251" s="6"/>
      <c r="R251" s="6" t="s">
        <v>2423</v>
      </c>
      <c r="S251" s="11">
        <v>44823</v>
      </c>
      <c r="T251" s="24" t="s">
        <v>39</v>
      </c>
      <c r="U251" s="8" t="s">
        <v>188</v>
      </c>
      <c r="V251" s="12">
        <f t="shared" si="3"/>
        <v>95</v>
      </c>
      <c r="W251" s="5">
        <v>97</v>
      </c>
      <c r="X251" s="12">
        <v>81</v>
      </c>
      <c r="Y251" s="8" t="s">
        <v>125</v>
      </c>
      <c r="Z251" s="12">
        <v>14</v>
      </c>
    </row>
    <row r="252" spans="1:26" x14ac:dyDescent="0.5">
      <c r="A252" s="2" t="s">
        <v>2424</v>
      </c>
      <c r="B252" s="2" t="s">
        <v>26</v>
      </c>
      <c r="C252" s="6" t="s">
        <v>2429</v>
      </c>
      <c r="D252" s="24" t="s">
        <v>2430</v>
      </c>
      <c r="E252" s="2" t="s">
        <v>2425</v>
      </c>
      <c r="F252" s="4" t="s">
        <v>2426</v>
      </c>
      <c r="G252" s="5">
        <v>40</v>
      </c>
      <c r="H252" s="6" t="s">
        <v>2427</v>
      </c>
      <c r="I252" s="7" t="s">
        <v>2428</v>
      </c>
      <c r="J252" s="117"/>
      <c r="K252" s="117"/>
      <c r="L252" s="6"/>
      <c r="M252" s="9"/>
      <c r="N252" s="6" t="s">
        <v>272</v>
      </c>
      <c r="O252" s="6" t="s">
        <v>2431</v>
      </c>
      <c r="P252" s="10">
        <v>45166</v>
      </c>
      <c r="Q252" s="6"/>
      <c r="R252" s="6" t="s">
        <v>2432</v>
      </c>
      <c r="S252" s="11">
        <v>44853</v>
      </c>
      <c r="T252" s="6" t="s">
        <v>39</v>
      </c>
      <c r="U252" s="8" t="s">
        <v>188</v>
      </c>
      <c r="V252" s="12">
        <f t="shared" si="3"/>
        <v>40</v>
      </c>
      <c r="W252" s="5">
        <v>0</v>
      </c>
      <c r="X252" s="12">
        <v>40</v>
      </c>
      <c r="Y252" s="8" t="s">
        <v>1517</v>
      </c>
      <c r="Z252" s="12">
        <v>0</v>
      </c>
    </row>
    <row r="253" spans="1:26" x14ac:dyDescent="0.5">
      <c r="A253" s="51" t="s">
        <v>2433</v>
      </c>
      <c r="B253" s="51" t="s">
        <v>26</v>
      </c>
      <c r="C253" s="53" t="s">
        <v>2438</v>
      </c>
      <c r="D253" s="88" t="s">
        <v>153</v>
      </c>
      <c r="E253" s="51" t="s">
        <v>2434</v>
      </c>
      <c r="F253" s="52" t="s">
        <v>2435</v>
      </c>
      <c r="G253" s="5">
        <v>40</v>
      </c>
      <c r="H253" s="53" t="s">
        <v>2436</v>
      </c>
      <c r="I253" s="54" t="s">
        <v>2437</v>
      </c>
      <c r="J253" s="55"/>
      <c r="K253" s="55"/>
      <c r="L253" s="53"/>
      <c r="M253" s="56"/>
      <c r="N253" s="53" t="s">
        <v>35</v>
      </c>
      <c r="O253" s="53" t="s">
        <v>2439</v>
      </c>
      <c r="P253" s="57" t="s">
        <v>2440</v>
      </c>
      <c r="Q253" s="53"/>
      <c r="R253" s="53" t="s">
        <v>2441</v>
      </c>
      <c r="S253" s="58">
        <v>46051</v>
      </c>
      <c r="T253" s="59" t="s">
        <v>81</v>
      </c>
      <c r="U253" s="60" t="s">
        <v>40</v>
      </c>
      <c r="V253" s="12">
        <f t="shared" si="3"/>
        <v>40</v>
      </c>
      <c r="W253" s="5">
        <v>40</v>
      </c>
      <c r="X253" s="12">
        <v>40</v>
      </c>
      <c r="Y253" s="55" t="s">
        <v>1517</v>
      </c>
      <c r="Z253" s="12">
        <v>0</v>
      </c>
    </row>
    <row r="254" spans="1:26" x14ac:dyDescent="0.5">
      <c r="A254" s="61" t="s">
        <v>2442</v>
      </c>
      <c r="B254" s="62" t="s">
        <v>26</v>
      </c>
      <c r="C254" s="64" t="s">
        <v>2447</v>
      </c>
      <c r="D254" s="70" t="s">
        <v>2448</v>
      </c>
      <c r="E254" s="61" t="s">
        <v>2443</v>
      </c>
      <c r="F254" s="63" t="s">
        <v>2444</v>
      </c>
      <c r="G254" s="5">
        <v>52</v>
      </c>
      <c r="H254" s="64" t="s">
        <v>2445</v>
      </c>
      <c r="I254" s="118" t="s">
        <v>2446</v>
      </c>
      <c r="J254" s="65"/>
      <c r="K254" s="65"/>
      <c r="L254" s="64"/>
      <c r="M254" s="66"/>
      <c r="N254" s="64" t="s">
        <v>89</v>
      </c>
      <c r="O254" s="64"/>
      <c r="P254" s="67" t="s">
        <v>2449</v>
      </c>
      <c r="Q254" s="64"/>
      <c r="R254" s="64" t="s">
        <v>2450</v>
      </c>
      <c r="S254" s="68">
        <v>46090</v>
      </c>
      <c r="T254" s="64" t="s">
        <v>39</v>
      </c>
      <c r="U254" s="65" t="s">
        <v>40</v>
      </c>
      <c r="V254" s="12">
        <f t="shared" si="3"/>
        <v>52</v>
      </c>
      <c r="W254" s="5">
        <v>52</v>
      </c>
      <c r="X254" s="12">
        <v>52</v>
      </c>
      <c r="Y254" s="65" t="s">
        <v>201</v>
      </c>
      <c r="Z254" s="12">
        <v>0</v>
      </c>
    </row>
    <row r="255" spans="1:26" x14ac:dyDescent="0.5">
      <c r="A255" s="61" t="s">
        <v>2451</v>
      </c>
      <c r="B255" s="62" t="s">
        <v>26</v>
      </c>
      <c r="C255" s="64" t="s">
        <v>2455</v>
      </c>
      <c r="D255" s="70" t="s">
        <v>2456</v>
      </c>
      <c r="E255" s="61" t="s">
        <v>2452</v>
      </c>
      <c r="F255" s="63" t="s">
        <v>1130</v>
      </c>
      <c r="G255" s="5">
        <v>120</v>
      </c>
      <c r="H255" s="64" t="s">
        <v>2453</v>
      </c>
      <c r="I255" s="69" t="s">
        <v>2454</v>
      </c>
      <c r="J255" s="65"/>
      <c r="K255" s="65"/>
      <c r="L255" s="64"/>
      <c r="M255" s="66"/>
      <c r="N255" s="64" t="s">
        <v>65</v>
      </c>
      <c r="O255" s="64" t="s">
        <v>2457</v>
      </c>
      <c r="P255" s="67">
        <v>44013</v>
      </c>
      <c r="Q255" s="64"/>
      <c r="R255" s="64" t="s">
        <v>2458</v>
      </c>
      <c r="S255" s="68">
        <v>44120</v>
      </c>
      <c r="T255" s="70" t="s">
        <v>39</v>
      </c>
      <c r="U255" s="65" t="s">
        <v>188</v>
      </c>
      <c r="V255" s="12">
        <f t="shared" si="3"/>
        <v>120</v>
      </c>
      <c r="W255" s="5">
        <v>130</v>
      </c>
      <c r="X255" s="12">
        <v>120</v>
      </c>
      <c r="Y255" s="65" t="s">
        <v>2459</v>
      </c>
      <c r="Z255" s="12">
        <v>0</v>
      </c>
    </row>
    <row r="256" spans="1:26" x14ac:dyDescent="0.5">
      <c r="A256" s="71" t="s">
        <v>2460</v>
      </c>
      <c r="B256" s="71" t="s">
        <v>26</v>
      </c>
      <c r="C256" s="73" t="s">
        <v>2465</v>
      </c>
      <c r="D256" s="79" t="s">
        <v>524</v>
      </c>
      <c r="E256" s="71" t="s">
        <v>2461</v>
      </c>
      <c r="F256" s="72" t="s">
        <v>2462</v>
      </c>
      <c r="G256" s="5">
        <v>24</v>
      </c>
      <c r="H256" s="73" t="s">
        <v>2463</v>
      </c>
      <c r="I256" s="74" t="s">
        <v>2464</v>
      </c>
      <c r="J256" s="75"/>
      <c r="K256" s="75"/>
      <c r="L256" s="73"/>
      <c r="M256" s="76"/>
      <c r="N256" s="73" t="s">
        <v>89</v>
      </c>
      <c r="O256" s="73" t="s">
        <v>2466</v>
      </c>
      <c r="P256" s="77">
        <v>41782</v>
      </c>
      <c r="Q256" s="73"/>
      <c r="R256" s="73" t="s">
        <v>527</v>
      </c>
      <c r="S256" s="78">
        <v>46093</v>
      </c>
      <c r="T256" s="79" t="s">
        <v>39</v>
      </c>
      <c r="U256" s="75" t="s">
        <v>40</v>
      </c>
      <c r="V256" s="12">
        <f t="shared" si="3"/>
        <v>24</v>
      </c>
      <c r="W256" s="5">
        <v>24</v>
      </c>
      <c r="X256" s="12">
        <v>0</v>
      </c>
      <c r="Y256" s="75" t="s">
        <v>41</v>
      </c>
      <c r="Z256" s="12">
        <v>24</v>
      </c>
    </row>
    <row r="257" spans="1:26" x14ac:dyDescent="0.5">
      <c r="A257" s="2" t="s">
        <v>2467</v>
      </c>
      <c r="B257" s="2" t="s">
        <v>26</v>
      </c>
      <c r="C257" s="6" t="s">
        <v>2472</v>
      </c>
      <c r="D257" s="24" t="s">
        <v>2473</v>
      </c>
      <c r="E257" s="2" t="s">
        <v>2468</v>
      </c>
      <c r="F257" s="4" t="s">
        <v>2469</v>
      </c>
      <c r="G257" s="5">
        <v>100</v>
      </c>
      <c r="H257" s="6" t="s">
        <v>2470</v>
      </c>
      <c r="I257" s="23" t="s">
        <v>2471</v>
      </c>
      <c r="J257" s="8"/>
      <c r="K257" s="8"/>
      <c r="L257" s="6"/>
      <c r="M257" s="9"/>
      <c r="N257" s="6" t="s">
        <v>89</v>
      </c>
      <c r="O257" s="6" t="s">
        <v>2474</v>
      </c>
      <c r="P257" s="10" t="s">
        <v>2137</v>
      </c>
      <c r="Q257" s="6"/>
      <c r="R257" s="6" t="s">
        <v>2475</v>
      </c>
      <c r="S257" s="11">
        <v>45814</v>
      </c>
      <c r="T257" s="6" t="s">
        <v>39</v>
      </c>
      <c r="U257" s="8" t="s">
        <v>40</v>
      </c>
      <c r="V257" s="12">
        <f t="shared" si="3"/>
        <v>100</v>
      </c>
      <c r="W257" s="5">
        <v>119</v>
      </c>
      <c r="X257" s="12">
        <v>60</v>
      </c>
      <c r="Y257" s="8" t="s">
        <v>946</v>
      </c>
      <c r="Z257" s="12">
        <v>40</v>
      </c>
    </row>
    <row r="258" spans="1:26" x14ac:dyDescent="0.5">
      <c r="A258" s="2" t="s">
        <v>2476</v>
      </c>
      <c r="B258" s="2" t="s">
        <v>26</v>
      </c>
      <c r="C258" s="6" t="s">
        <v>2481</v>
      </c>
      <c r="D258" s="24" t="s">
        <v>2276</v>
      </c>
      <c r="E258" s="2" t="s">
        <v>2477</v>
      </c>
      <c r="F258" s="4" t="s">
        <v>2478</v>
      </c>
      <c r="G258" s="5">
        <v>88</v>
      </c>
      <c r="H258" s="6" t="s">
        <v>2479</v>
      </c>
      <c r="I258" s="7" t="s">
        <v>2480</v>
      </c>
      <c r="J258" s="8"/>
      <c r="K258" s="8"/>
      <c r="L258" s="6"/>
      <c r="M258" s="9"/>
      <c r="N258" s="6" t="s">
        <v>35</v>
      </c>
      <c r="O258" s="6" t="s">
        <v>2482</v>
      </c>
      <c r="P258" s="10" t="s">
        <v>2483</v>
      </c>
      <c r="Q258" s="6"/>
      <c r="R258" s="6" t="s">
        <v>2484</v>
      </c>
      <c r="S258" s="11">
        <v>45957</v>
      </c>
      <c r="T258" s="24" t="s">
        <v>39</v>
      </c>
      <c r="U258" s="8" t="s">
        <v>40</v>
      </c>
      <c r="V258" s="12">
        <f t="shared" si="3"/>
        <v>88</v>
      </c>
      <c r="W258" s="5">
        <v>88</v>
      </c>
      <c r="X258" s="12">
        <v>39</v>
      </c>
      <c r="Y258" s="8" t="s">
        <v>1118</v>
      </c>
      <c r="Z258" s="12">
        <v>49</v>
      </c>
    </row>
    <row r="259" spans="1:26" x14ac:dyDescent="0.5">
      <c r="A259" s="2" t="s">
        <v>2485</v>
      </c>
      <c r="B259" s="2" t="s">
        <v>26</v>
      </c>
      <c r="C259" s="6" t="s">
        <v>2490</v>
      </c>
      <c r="D259" s="24" t="s">
        <v>953</v>
      </c>
      <c r="E259" s="2" t="s">
        <v>2486</v>
      </c>
      <c r="F259" s="4" t="s">
        <v>2487</v>
      </c>
      <c r="G259" s="5">
        <v>75</v>
      </c>
      <c r="H259" s="6" t="s">
        <v>2488</v>
      </c>
      <c r="I259" s="23" t="s">
        <v>2489</v>
      </c>
      <c r="J259" s="8"/>
      <c r="K259" s="8"/>
      <c r="L259" s="6"/>
      <c r="M259" s="9"/>
      <c r="N259" s="6" t="s">
        <v>823</v>
      </c>
      <c r="O259" s="6" t="s">
        <v>2491</v>
      </c>
      <c r="P259" s="10">
        <v>44606</v>
      </c>
      <c r="Q259" s="6"/>
      <c r="R259" s="6" t="s">
        <v>2492</v>
      </c>
      <c r="S259" s="11">
        <v>46037</v>
      </c>
      <c r="T259" s="24" t="s">
        <v>39</v>
      </c>
      <c r="U259" s="8" t="s">
        <v>40</v>
      </c>
      <c r="V259" s="12">
        <f t="shared" ref="V259:V274" si="4">G259</f>
        <v>75</v>
      </c>
      <c r="W259" s="5">
        <v>82</v>
      </c>
      <c r="X259" s="12">
        <v>47</v>
      </c>
      <c r="Y259" s="8" t="s">
        <v>1544</v>
      </c>
      <c r="Z259" s="12">
        <v>28</v>
      </c>
    </row>
    <row r="260" spans="1:26" x14ac:dyDescent="0.5">
      <c r="A260" s="2" t="s">
        <v>2493</v>
      </c>
      <c r="B260" s="2" t="s">
        <v>26</v>
      </c>
      <c r="C260" s="6" t="s">
        <v>2498</v>
      </c>
      <c r="D260" s="24" t="s">
        <v>2499</v>
      </c>
      <c r="E260" s="2" t="s">
        <v>2494</v>
      </c>
      <c r="F260" s="4" t="s">
        <v>2495</v>
      </c>
      <c r="G260" s="5">
        <v>60</v>
      </c>
      <c r="H260" s="6" t="s">
        <v>2496</v>
      </c>
      <c r="I260" s="7" t="s">
        <v>2497</v>
      </c>
      <c r="J260" s="8"/>
      <c r="K260" s="8"/>
      <c r="L260" s="6"/>
      <c r="M260" s="9"/>
      <c r="N260" s="6" t="s">
        <v>197</v>
      </c>
      <c r="O260" s="6" t="s">
        <v>2474</v>
      </c>
      <c r="P260" s="10" t="s">
        <v>2500</v>
      </c>
      <c r="Q260" s="6"/>
      <c r="R260" s="6" t="s">
        <v>2501</v>
      </c>
      <c r="S260" s="11">
        <v>46133</v>
      </c>
      <c r="T260" s="6" t="s">
        <v>39</v>
      </c>
      <c r="U260" s="8" t="s">
        <v>40</v>
      </c>
      <c r="V260" s="12">
        <f t="shared" si="4"/>
        <v>60</v>
      </c>
      <c r="W260" s="5">
        <v>65</v>
      </c>
      <c r="X260" s="12">
        <v>14</v>
      </c>
      <c r="Y260" s="8" t="s">
        <v>1091</v>
      </c>
      <c r="Z260" s="12">
        <v>46</v>
      </c>
    </row>
    <row r="261" spans="1:26" x14ac:dyDescent="0.5">
      <c r="A261" s="80" t="s">
        <v>2502</v>
      </c>
      <c r="B261" s="81">
        <v>35205</v>
      </c>
      <c r="C261" s="80" t="s">
        <v>2504</v>
      </c>
      <c r="D261" s="83" t="s">
        <v>2499</v>
      </c>
      <c r="E261" s="80" t="s">
        <v>2494</v>
      </c>
      <c r="F261" s="82">
        <v>35205</v>
      </c>
      <c r="G261" s="5">
        <v>34</v>
      </c>
      <c r="H261" s="80" t="s">
        <v>2496</v>
      </c>
      <c r="I261" s="83" t="s">
        <v>2497</v>
      </c>
      <c r="J261" s="5" t="s">
        <v>2503</v>
      </c>
      <c r="K261" s="5"/>
      <c r="L261" s="80" t="s">
        <v>2503</v>
      </c>
      <c r="M261" s="84"/>
      <c r="N261" s="80" t="s">
        <v>197</v>
      </c>
      <c r="O261" s="80">
        <v>5083661930</v>
      </c>
      <c r="P261" s="10" t="s">
        <v>2500</v>
      </c>
      <c r="Q261" s="80" t="s">
        <v>2503</v>
      </c>
      <c r="R261" s="80" t="s">
        <v>2505</v>
      </c>
      <c r="S261" s="85">
        <v>45413</v>
      </c>
      <c r="T261" s="80" t="s">
        <v>39</v>
      </c>
      <c r="U261" s="80" t="s">
        <v>40</v>
      </c>
      <c r="V261" s="12">
        <f t="shared" si="4"/>
        <v>34</v>
      </c>
      <c r="W261" s="5">
        <v>43</v>
      </c>
      <c r="X261" s="12">
        <v>34</v>
      </c>
      <c r="Y261" s="5">
        <v>43</v>
      </c>
      <c r="Z261" s="12">
        <v>0</v>
      </c>
    </row>
    <row r="262" spans="1:26" x14ac:dyDescent="0.5">
      <c r="A262" s="2" t="s">
        <v>2506</v>
      </c>
      <c r="B262" s="2" t="s">
        <v>26</v>
      </c>
      <c r="C262" s="6" t="s">
        <v>2511</v>
      </c>
      <c r="D262" s="24" t="s">
        <v>2115</v>
      </c>
      <c r="E262" s="2" t="s">
        <v>2507</v>
      </c>
      <c r="F262" s="4" t="s">
        <v>2508</v>
      </c>
      <c r="G262" s="5">
        <v>17</v>
      </c>
      <c r="H262" s="6" t="s">
        <v>2509</v>
      </c>
      <c r="I262" s="7" t="s">
        <v>2510</v>
      </c>
      <c r="J262" s="8"/>
      <c r="K262" s="8"/>
      <c r="L262" s="6"/>
      <c r="M262" s="9"/>
      <c r="N262" s="6" t="s">
        <v>35</v>
      </c>
      <c r="O262" s="6" t="s">
        <v>2512</v>
      </c>
      <c r="P262" s="10"/>
      <c r="Q262" s="6"/>
      <c r="R262" s="6" t="s">
        <v>2513</v>
      </c>
      <c r="S262" s="11">
        <v>44924</v>
      </c>
      <c r="T262" s="6" t="s">
        <v>39</v>
      </c>
      <c r="U262" s="8" t="s">
        <v>40</v>
      </c>
      <c r="V262" s="12">
        <f t="shared" si="4"/>
        <v>17</v>
      </c>
      <c r="W262" s="5">
        <v>17</v>
      </c>
      <c r="X262" s="12">
        <v>17</v>
      </c>
      <c r="Y262" s="8" t="s">
        <v>2514</v>
      </c>
      <c r="Z262" s="12">
        <v>0</v>
      </c>
    </row>
    <row r="263" spans="1:26" x14ac:dyDescent="0.5">
      <c r="A263" s="2" t="s">
        <v>2515</v>
      </c>
      <c r="B263" s="2" t="s">
        <v>26</v>
      </c>
      <c r="C263" s="6" t="s">
        <v>2521</v>
      </c>
      <c r="D263" s="24" t="s">
        <v>99</v>
      </c>
      <c r="E263" s="2" t="s">
        <v>2516</v>
      </c>
      <c r="F263" s="4" t="s">
        <v>2517</v>
      </c>
      <c r="G263" s="5">
        <v>50</v>
      </c>
      <c r="H263" s="6" t="s">
        <v>2518</v>
      </c>
      <c r="I263" s="23" t="s">
        <v>2519</v>
      </c>
      <c r="J263" s="8" t="s">
        <v>2520</v>
      </c>
      <c r="K263" s="8"/>
      <c r="L263" s="6"/>
      <c r="M263" s="9"/>
      <c r="N263" s="6" t="s">
        <v>89</v>
      </c>
      <c r="O263" s="6" t="s">
        <v>2522</v>
      </c>
      <c r="P263" s="10" t="s">
        <v>2523</v>
      </c>
      <c r="Q263" s="6"/>
      <c r="R263" s="6" t="s">
        <v>2524</v>
      </c>
      <c r="S263" s="11">
        <v>46065</v>
      </c>
      <c r="T263" s="24" t="s">
        <v>81</v>
      </c>
      <c r="U263" s="8" t="s">
        <v>40</v>
      </c>
      <c r="V263" s="12">
        <f t="shared" si="4"/>
        <v>50</v>
      </c>
      <c r="W263" s="5">
        <v>53</v>
      </c>
      <c r="X263" s="12">
        <v>0</v>
      </c>
      <c r="Y263" s="8" t="s">
        <v>41</v>
      </c>
      <c r="Z263" s="12">
        <v>50</v>
      </c>
    </row>
    <row r="264" spans="1:26" x14ac:dyDescent="0.5">
      <c r="A264" s="2" t="s">
        <v>2525</v>
      </c>
      <c r="B264" s="2" t="s">
        <v>26</v>
      </c>
      <c r="C264" s="6" t="s">
        <v>2530</v>
      </c>
      <c r="D264" s="24" t="s">
        <v>321</v>
      </c>
      <c r="E264" s="2" t="s">
        <v>2526</v>
      </c>
      <c r="F264" s="4" t="s">
        <v>2527</v>
      </c>
      <c r="G264" s="5">
        <v>33</v>
      </c>
      <c r="H264" s="6" t="s">
        <v>2528</v>
      </c>
      <c r="I264" s="7" t="s">
        <v>2529</v>
      </c>
      <c r="J264" s="8"/>
      <c r="K264" s="8"/>
      <c r="L264" s="6"/>
      <c r="M264" s="9"/>
      <c r="N264" s="6" t="s">
        <v>35</v>
      </c>
      <c r="O264" s="6" t="s">
        <v>2531</v>
      </c>
      <c r="P264" s="10" t="s">
        <v>2210</v>
      </c>
      <c r="Q264" s="6"/>
      <c r="R264" s="6" t="s">
        <v>2524</v>
      </c>
      <c r="S264" s="11">
        <v>44915</v>
      </c>
      <c r="T264" s="24" t="s">
        <v>39</v>
      </c>
      <c r="U264" s="8" t="s">
        <v>188</v>
      </c>
      <c r="V264" s="12">
        <f t="shared" si="4"/>
        <v>33</v>
      </c>
      <c r="W264" s="5">
        <v>33</v>
      </c>
      <c r="X264" s="12">
        <v>0</v>
      </c>
      <c r="Y264" s="8" t="s">
        <v>41</v>
      </c>
      <c r="Z264" s="12">
        <v>33</v>
      </c>
    </row>
    <row r="265" spans="1:26" x14ac:dyDescent="0.5">
      <c r="A265" s="2" t="s">
        <v>2532</v>
      </c>
      <c r="B265" s="2" t="s">
        <v>26</v>
      </c>
      <c r="C265" s="6" t="s">
        <v>2537</v>
      </c>
      <c r="D265" s="24" t="s">
        <v>2538</v>
      </c>
      <c r="E265" s="2" t="s">
        <v>2533</v>
      </c>
      <c r="F265" s="4" t="s">
        <v>2534</v>
      </c>
      <c r="G265" s="5">
        <v>87</v>
      </c>
      <c r="H265" s="6" t="s">
        <v>2535</v>
      </c>
      <c r="I265" s="7" t="s">
        <v>2536</v>
      </c>
      <c r="J265" s="8"/>
      <c r="K265" s="8"/>
      <c r="L265" s="6"/>
      <c r="M265" s="9"/>
      <c r="N265" s="6" t="s">
        <v>35</v>
      </c>
      <c r="O265" s="6" t="s">
        <v>2539</v>
      </c>
      <c r="P265" s="10" t="s">
        <v>1812</v>
      </c>
      <c r="Q265" s="6"/>
      <c r="R265" s="6" t="s">
        <v>2540</v>
      </c>
      <c r="S265" s="11">
        <v>45910</v>
      </c>
      <c r="T265" s="24" t="s">
        <v>39</v>
      </c>
      <c r="U265" s="8" t="s">
        <v>40</v>
      </c>
      <c r="V265" s="12">
        <f t="shared" si="4"/>
        <v>87</v>
      </c>
      <c r="W265" s="5">
        <v>101</v>
      </c>
      <c r="X265" s="12">
        <v>57</v>
      </c>
      <c r="Y265" s="8" t="s">
        <v>783</v>
      </c>
      <c r="Z265" s="12">
        <v>30</v>
      </c>
    </row>
    <row r="266" spans="1:26" x14ac:dyDescent="0.5">
      <c r="A266" s="2" t="s">
        <v>2541</v>
      </c>
      <c r="B266" s="2" t="s">
        <v>26</v>
      </c>
      <c r="C266" s="6" t="s">
        <v>2546</v>
      </c>
      <c r="D266" s="24" t="s">
        <v>361</v>
      </c>
      <c r="E266" s="2" t="s">
        <v>2542</v>
      </c>
      <c r="F266" s="4" t="s">
        <v>2543</v>
      </c>
      <c r="G266" s="5">
        <v>64</v>
      </c>
      <c r="H266" s="6" t="s">
        <v>2544</v>
      </c>
      <c r="I266" s="7" t="s">
        <v>2545</v>
      </c>
      <c r="J266" s="8"/>
      <c r="K266" s="8"/>
      <c r="L266" s="6"/>
      <c r="M266" s="9"/>
      <c r="N266" s="6" t="s">
        <v>184</v>
      </c>
      <c r="O266" s="6" t="s">
        <v>2547</v>
      </c>
      <c r="P266" s="10" t="s">
        <v>2548</v>
      </c>
      <c r="Q266" s="6"/>
      <c r="R266" s="6" t="s">
        <v>2549</v>
      </c>
      <c r="S266" s="11">
        <v>44846</v>
      </c>
      <c r="T266" s="24" t="s">
        <v>39</v>
      </c>
      <c r="U266" s="8" t="s">
        <v>188</v>
      </c>
      <c r="V266" s="12">
        <f t="shared" si="4"/>
        <v>64</v>
      </c>
      <c r="W266" s="5">
        <v>69</v>
      </c>
      <c r="X266" s="12">
        <v>44</v>
      </c>
      <c r="Y266" s="8" t="s">
        <v>1902</v>
      </c>
      <c r="Z266" s="12">
        <v>20</v>
      </c>
    </row>
    <row r="267" spans="1:26" x14ac:dyDescent="0.5">
      <c r="A267" s="2" t="s">
        <v>2550</v>
      </c>
      <c r="B267" s="2" t="s">
        <v>26</v>
      </c>
      <c r="C267" s="6" t="s">
        <v>2555</v>
      </c>
      <c r="D267" s="24" t="s">
        <v>1707</v>
      </c>
      <c r="E267" s="2" t="s">
        <v>2551</v>
      </c>
      <c r="F267" s="4" t="s">
        <v>2552</v>
      </c>
      <c r="G267" s="5">
        <v>118</v>
      </c>
      <c r="H267" s="6" t="s">
        <v>2553</v>
      </c>
      <c r="I267" s="7" t="s">
        <v>2554</v>
      </c>
      <c r="J267" s="8"/>
      <c r="K267" s="8"/>
      <c r="L267" s="6"/>
      <c r="M267" s="9"/>
      <c r="N267" s="6" t="s">
        <v>1312</v>
      </c>
      <c r="O267" s="6" t="s">
        <v>2556</v>
      </c>
      <c r="P267" s="10" t="s">
        <v>2557</v>
      </c>
      <c r="Q267" s="6"/>
      <c r="R267" s="6" t="s">
        <v>2558</v>
      </c>
      <c r="S267" s="11">
        <v>46051</v>
      </c>
      <c r="T267" s="6" t="s">
        <v>81</v>
      </c>
      <c r="U267" s="8" t="s">
        <v>40</v>
      </c>
      <c r="V267" s="12">
        <f t="shared" si="4"/>
        <v>118</v>
      </c>
      <c r="W267" s="5">
        <v>124</v>
      </c>
      <c r="X267" s="12">
        <v>88</v>
      </c>
      <c r="Y267" s="8" t="s">
        <v>1606</v>
      </c>
      <c r="Z267" s="12">
        <v>30</v>
      </c>
    </row>
    <row r="268" spans="1:26" x14ac:dyDescent="0.5">
      <c r="A268" s="2" t="s">
        <v>2559</v>
      </c>
      <c r="B268" s="2" t="s">
        <v>26</v>
      </c>
      <c r="C268" s="6" t="s">
        <v>2564</v>
      </c>
      <c r="D268" s="24" t="s">
        <v>302</v>
      </c>
      <c r="E268" s="2" t="s">
        <v>2560</v>
      </c>
      <c r="F268" s="4" t="s">
        <v>2561</v>
      </c>
      <c r="G268" s="5">
        <v>91</v>
      </c>
      <c r="H268" s="6" t="s">
        <v>2562</v>
      </c>
      <c r="I268" s="7" t="s">
        <v>2563</v>
      </c>
      <c r="J268" s="8"/>
      <c r="K268" s="8"/>
      <c r="L268" s="6"/>
      <c r="M268" s="9"/>
      <c r="N268" s="6" t="s">
        <v>89</v>
      </c>
      <c r="O268" s="6" t="s">
        <v>2565</v>
      </c>
      <c r="P268" s="10">
        <v>44335</v>
      </c>
      <c r="Q268" s="6"/>
      <c r="R268" s="6" t="s">
        <v>2566</v>
      </c>
      <c r="S268" s="11">
        <v>45834</v>
      </c>
      <c r="T268" s="6" t="s">
        <v>81</v>
      </c>
      <c r="U268" s="8" t="s">
        <v>40</v>
      </c>
      <c r="V268" s="12">
        <f t="shared" si="4"/>
        <v>91</v>
      </c>
      <c r="W268" s="5">
        <v>87</v>
      </c>
      <c r="X268" s="12">
        <v>69</v>
      </c>
      <c r="Y268" s="8" t="s">
        <v>946</v>
      </c>
      <c r="Z268" s="12">
        <v>22</v>
      </c>
    </row>
    <row r="269" spans="1:26" x14ac:dyDescent="0.5">
      <c r="A269" s="2" t="s">
        <v>2567</v>
      </c>
      <c r="B269" s="2" t="s">
        <v>26</v>
      </c>
      <c r="C269" s="6" t="s">
        <v>2572</v>
      </c>
      <c r="D269" s="24" t="s">
        <v>1390</v>
      </c>
      <c r="E269" s="2" t="s">
        <v>2568</v>
      </c>
      <c r="F269" s="4" t="s">
        <v>2569</v>
      </c>
      <c r="G269" s="5">
        <v>59</v>
      </c>
      <c r="H269" s="6" t="s">
        <v>2570</v>
      </c>
      <c r="I269" s="23" t="s">
        <v>2571</v>
      </c>
      <c r="J269" s="8"/>
      <c r="K269" s="8"/>
      <c r="L269" s="6"/>
      <c r="M269" s="9"/>
      <c r="N269" s="6" t="s">
        <v>272</v>
      </c>
      <c r="O269" s="6" t="s">
        <v>2573</v>
      </c>
      <c r="P269" s="10" t="s">
        <v>2101</v>
      </c>
      <c r="Q269" s="6"/>
      <c r="R269" s="30" t="s">
        <v>2574</v>
      </c>
      <c r="S269" s="11">
        <v>46035</v>
      </c>
      <c r="T269" s="6" t="s">
        <v>81</v>
      </c>
      <c r="U269" s="8" t="s">
        <v>40</v>
      </c>
      <c r="V269" s="12">
        <f t="shared" si="4"/>
        <v>59</v>
      </c>
      <c r="W269" s="5">
        <v>59</v>
      </c>
      <c r="X269" s="12">
        <v>59</v>
      </c>
      <c r="Y269" s="8" t="s">
        <v>277</v>
      </c>
      <c r="Z269" s="12">
        <v>0</v>
      </c>
    </row>
    <row r="270" spans="1:26" x14ac:dyDescent="0.5">
      <c r="A270" s="2" t="s">
        <v>2575</v>
      </c>
      <c r="B270" s="2" t="s">
        <v>26</v>
      </c>
      <c r="C270" s="6" t="s">
        <v>2580</v>
      </c>
      <c r="D270" s="24" t="s">
        <v>2581</v>
      </c>
      <c r="E270" s="2" t="s">
        <v>2576</v>
      </c>
      <c r="F270" s="4" t="s">
        <v>2577</v>
      </c>
      <c r="G270" s="5">
        <v>86</v>
      </c>
      <c r="H270" s="6" t="s">
        <v>2578</v>
      </c>
      <c r="I270" s="7" t="s">
        <v>2579</v>
      </c>
      <c r="J270" s="8"/>
      <c r="K270" s="8"/>
      <c r="L270" s="6"/>
      <c r="M270" s="9"/>
      <c r="N270" s="6" t="s">
        <v>51</v>
      </c>
      <c r="O270" s="6" t="s">
        <v>2582</v>
      </c>
      <c r="P270" s="10" t="s">
        <v>1642</v>
      </c>
      <c r="Q270" s="6"/>
      <c r="R270" s="6" t="s">
        <v>2583</v>
      </c>
      <c r="S270" s="11">
        <v>45933</v>
      </c>
      <c r="T270" s="6" t="s">
        <v>39</v>
      </c>
      <c r="U270" s="8" t="s">
        <v>40</v>
      </c>
      <c r="V270" s="12">
        <f t="shared" si="4"/>
        <v>86</v>
      </c>
      <c r="W270" s="5">
        <v>93</v>
      </c>
      <c r="X270" s="12">
        <v>71</v>
      </c>
      <c r="Y270" s="8" t="s">
        <v>2584</v>
      </c>
      <c r="Z270" s="12">
        <v>15</v>
      </c>
    </row>
    <row r="271" spans="1:26" x14ac:dyDescent="0.5">
      <c r="A271" s="2" t="s">
        <v>2585</v>
      </c>
      <c r="B271" s="2" t="s">
        <v>26</v>
      </c>
      <c r="C271" s="6" t="s">
        <v>2590</v>
      </c>
      <c r="D271" s="24" t="s">
        <v>2591</v>
      </c>
      <c r="E271" s="2" t="s">
        <v>2586</v>
      </c>
      <c r="F271" s="4" t="s">
        <v>2587</v>
      </c>
      <c r="G271" s="5">
        <v>16</v>
      </c>
      <c r="H271" s="6" t="s">
        <v>2588</v>
      </c>
      <c r="I271" s="7" t="s">
        <v>2589</v>
      </c>
      <c r="J271" s="8"/>
      <c r="K271" s="8"/>
      <c r="L271" s="6"/>
      <c r="M271" s="9"/>
      <c r="N271" s="6" t="s">
        <v>89</v>
      </c>
      <c r="O271" s="6" t="s">
        <v>2592</v>
      </c>
      <c r="P271" s="10"/>
      <c r="Q271" s="6"/>
      <c r="R271" s="6" t="s">
        <v>2593</v>
      </c>
      <c r="S271" s="11">
        <v>45806</v>
      </c>
      <c r="T271" s="6" t="s">
        <v>39</v>
      </c>
      <c r="U271" s="8" t="s">
        <v>40</v>
      </c>
      <c r="V271" s="12">
        <f t="shared" si="4"/>
        <v>16</v>
      </c>
      <c r="W271" s="5">
        <v>16</v>
      </c>
      <c r="X271" s="12">
        <v>16</v>
      </c>
      <c r="Y271" s="8" t="s">
        <v>2594</v>
      </c>
      <c r="Z271" s="12">
        <v>0</v>
      </c>
    </row>
    <row r="272" spans="1:26" ht="39.6" x14ac:dyDescent="0.5">
      <c r="A272" s="2" t="s">
        <v>2595</v>
      </c>
      <c r="B272" s="2" t="s">
        <v>26</v>
      </c>
      <c r="C272" s="6" t="s">
        <v>2600</v>
      </c>
      <c r="D272" s="24" t="s">
        <v>2601</v>
      </c>
      <c r="E272" s="2" t="s">
        <v>2596</v>
      </c>
      <c r="F272" s="4" t="s">
        <v>2597</v>
      </c>
      <c r="G272" s="5">
        <v>18</v>
      </c>
      <c r="H272" s="6" t="s">
        <v>2598</v>
      </c>
      <c r="I272" s="126" t="s">
        <v>2599</v>
      </c>
      <c r="J272" s="8"/>
      <c r="K272" s="8"/>
      <c r="L272" s="6"/>
      <c r="M272" s="9"/>
      <c r="N272" s="6" t="s">
        <v>143</v>
      </c>
      <c r="O272" s="6" t="s">
        <v>2602</v>
      </c>
      <c r="P272" s="10" t="s">
        <v>2603</v>
      </c>
      <c r="Q272" s="6"/>
      <c r="R272" s="6" t="s">
        <v>2604</v>
      </c>
      <c r="S272" s="11">
        <v>46154</v>
      </c>
      <c r="T272" s="6" t="s">
        <v>39</v>
      </c>
      <c r="U272" s="8" t="s">
        <v>40</v>
      </c>
      <c r="V272" s="12">
        <f t="shared" si="4"/>
        <v>18</v>
      </c>
      <c r="W272" s="5">
        <v>18</v>
      </c>
      <c r="X272" s="12">
        <v>18</v>
      </c>
      <c r="Y272" s="8" t="s">
        <v>1344</v>
      </c>
      <c r="Z272" s="12">
        <v>0</v>
      </c>
    </row>
    <row r="273" spans="1:26" x14ac:dyDescent="0.5">
      <c r="A273" s="2" t="s">
        <v>2605</v>
      </c>
      <c r="B273" s="2" t="s">
        <v>26</v>
      </c>
      <c r="C273" s="6" t="s">
        <v>2609</v>
      </c>
      <c r="D273" s="24" t="s">
        <v>761</v>
      </c>
      <c r="E273" s="2" t="s">
        <v>2606</v>
      </c>
      <c r="F273" s="4" t="s">
        <v>701</v>
      </c>
      <c r="G273" s="5">
        <v>95</v>
      </c>
      <c r="H273" s="6" t="s">
        <v>2607</v>
      </c>
      <c r="I273" s="7" t="s">
        <v>2608</v>
      </c>
      <c r="J273" s="8"/>
      <c r="K273" s="8"/>
      <c r="L273" s="6"/>
      <c r="M273" s="9"/>
      <c r="N273" s="6" t="s">
        <v>35</v>
      </c>
      <c r="O273" s="6" t="s">
        <v>2610</v>
      </c>
      <c r="P273" s="10" t="s">
        <v>2611</v>
      </c>
      <c r="Q273" s="6"/>
      <c r="R273" s="6" t="s">
        <v>2612</v>
      </c>
      <c r="S273" s="11">
        <v>46137</v>
      </c>
      <c r="T273" s="24" t="s">
        <v>39</v>
      </c>
      <c r="U273" s="8" t="s">
        <v>188</v>
      </c>
      <c r="V273" s="12">
        <f t="shared" si="4"/>
        <v>95</v>
      </c>
      <c r="W273" s="5">
        <v>143</v>
      </c>
      <c r="X273" s="12">
        <v>95</v>
      </c>
      <c r="Y273" s="8" t="s">
        <v>2613</v>
      </c>
      <c r="Z273" s="12">
        <v>0</v>
      </c>
    </row>
    <row r="274" spans="1:26" x14ac:dyDescent="0.5">
      <c r="A274" s="51" t="s">
        <v>2614</v>
      </c>
      <c r="B274" s="51" t="s">
        <v>26</v>
      </c>
      <c r="C274" s="53" t="s">
        <v>2619</v>
      </c>
      <c r="D274" s="88" t="s">
        <v>153</v>
      </c>
      <c r="E274" s="51" t="s">
        <v>2615</v>
      </c>
      <c r="F274" s="52" t="s">
        <v>2616</v>
      </c>
      <c r="G274" s="86">
        <v>95</v>
      </c>
      <c r="H274" s="53" t="s">
        <v>2617</v>
      </c>
      <c r="I274" s="54" t="s">
        <v>2618</v>
      </c>
      <c r="J274" s="55"/>
      <c r="K274" s="55"/>
      <c r="L274" s="53"/>
      <c r="M274" s="56"/>
      <c r="N274" s="53" t="s">
        <v>35</v>
      </c>
      <c r="O274" s="53" t="s">
        <v>2620</v>
      </c>
      <c r="P274" s="57" t="s">
        <v>2621</v>
      </c>
      <c r="Q274" s="53"/>
      <c r="R274" s="53" t="s">
        <v>2622</v>
      </c>
      <c r="S274" s="87">
        <v>45762</v>
      </c>
      <c r="T274" s="88" t="s">
        <v>39</v>
      </c>
      <c r="U274" s="55" t="s">
        <v>40</v>
      </c>
      <c r="V274" s="12">
        <f t="shared" si="4"/>
        <v>95</v>
      </c>
      <c r="W274" s="86">
        <v>100</v>
      </c>
      <c r="X274" s="89">
        <v>71</v>
      </c>
      <c r="Y274" s="55" t="s">
        <v>496</v>
      </c>
      <c r="Z274" s="89">
        <v>24</v>
      </c>
    </row>
    <row r="275" spans="1:26" x14ac:dyDescent="0.5">
      <c r="A275" s="90"/>
      <c r="B275" s="90"/>
      <c r="C275" s="90"/>
      <c r="D275" s="119"/>
      <c r="E275" s="90"/>
      <c r="F275" s="91"/>
      <c r="G275" s="86"/>
      <c r="H275" s="92"/>
      <c r="I275" s="93"/>
      <c r="J275" s="94"/>
      <c r="K275" s="94"/>
      <c r="L275" s="90"/>
      <c r="M275" s="95"/>
      <c r="N275" s="90"/>
      <c r="O275" s="90"/>
      <c r="P275" s="96"/>
      <c r="Q275" s="90"/>
      <c r="R275" s="90"/>
      <c r="S275" s="97"/>
      <c r="T275" s="90"/>
      <c r="U275" s="98"/>
      <c r="V275" s="89" t="e">
        <f>SUBTOTAL(109,[1]!Table1[Total Number of Units])</f>
        <v>#REF!</v>
      </c>
      <c r="W275" s="99" t="e">
        <f>SUBTOTAL(109,[1]!Table1[Total Max Occupancy])</f>
        <v>#REF!</v>
      </c>
      <c r="X275" s="89" t="e">
        <f>SUBTOTAL(109,[1]!Table1['# Traditional Units])</f>
        <v>#REF!</v>
      </c>
      <c r="Y275" s="98" t="e">
        <f>SUBTOTAL(109,[1]!Table1[Max Ocp Traditional Units])</f>
        <v>#REF!</v>
      </c>
      <c r="Z275" s="89" t="e">
        <f>SUBTOTAL(109,[1]!Table1['# SCR Units])</f>
        <v>#REF!</v>
      </c>
    </row>
  </sheetData>
  <mergeCells count="1">
    <mergeCell ref="A1:G1"/>
  </mergeCells>
  <hyperlinks>
    <hyperlink ref="I4" r:id="rId1" xr:uid="{D5872804-20FC-480E-9876-D78311F4682D}"/>
    <hyperlink ref="I6" r:id="rId2" display="mailto:LMorison@AllAmericanAtWareham.com" xr:uid="{C48CD420-BB30-483A-8691-62DC64DC89FF}"/>
    <hyperlink ref="I8" r:id="rId3" xr:uid="{86D235E3-55A9-4F05-AF54-F318C67D7A84}"/>
    <hyperlink ref="I12" r:id="rId4" xr:uid="{269EB3B0-BB17-41F1-B9D8-B031D21E1FDA}"/>
    <hyperlink ref="I13" r:id="rId5" xr:uid="{E7192B9E-2087-45A1-AA8D-D0D3BC363007}"/>
    <hyperlink ref="I14" r:id="rId6" xr:uid="{C48699B1-415D-4A2E-9258-A817325BE2AA}"/>
    <hyperlink ref="I18" r:id="rId7" xr:uid="{683B219D-6782-4EC0-A7CF-EBEEB57B89EE}"/>
    <hyperlink ref="I20" r:id="rId8" xr:uid="{AE90C869-079F-4FD3-A6D5-6DF6455874C1}"/>
    <hyperlink ref="I23" r:id="rId9" xr:uid="{41B97D36-1023-449A-A9B9-34C6B57D79C9}"/>
    <hyperlink ref="I29" r:id="rId10" xr:uid="{B973B61B-6CF5-4744-83B5-2714DC11FA0B}"/>
    <hyperlink ref="I30" r:id="rId11" xr:uid="{FD475E1E-6797-4FFF-98F5-3D816620BC2A}"/>
    <hyperlink ref="I33" r:id="rId12" xr:uid="{700D7F4E-2DB2-417F-9ED8-91CA56162276}"/>
    <hyperlink ref="I34" r:id="rId13" xr:uid="{32BDE726-1B4E-4150-B456-31329D513D1D}"/>
    <hyperlink ref="I35" r:id="rId14" xr:uid="{35057550-7D82-498D-9E40-E4726575393B}"/>
    <hyperlink ref="I37" r:id="rId15" xr:uid="{E3B4A4CA-7110-49D6-BB1E-4340F52A0CD2}"/>
    <hyperlink ref="I42" r:id="rId16" xr:uid="{07F5BE48-D0EC-45BA-8F68-6C433625429D}"/>
    <hyperlink ref="I48" r:id="rId17" xr:uid="{719B38F7-8E33-4C22-BE0A-75B12DF9DC8E}"/>
    <hyperlink ref="I49" r:id="rId18" xr:uid="{1FBC5A8A-1242-4B05-8817-5D778A4E9728}"/>
    <hyperlink ref="I50" r:id="rId19" xr:uid="{AB7D2562-5B4F-4ECF-998E-1328931638AC}"/>
    <hyperlink ref="I51" r:id="rId20" xr:uid="{35FE8F76-E768-4737-9593-DAB6FCEA4DC2}"/>
    <hyperlink ref="I53" r:id="rId21" xr:uid="{CF760EDD-49D0-419C-9DC4-865F5C5C4634}"/>
    <hyperlink ref="I55" r:id="rId22" xr:uid="{A5B819B6-DFCF-439E-BB63-53DC542B0B36}"/>
    <hyperlink ref="I56" r:id="rId23" xr:uid="{84018638-F71C-42AC-B978-3E751FE17C93}"/>
    <hyperlink ref="I57" r:id="rId24" xr:uid="{8D74385A-18D3-495B-A46F-DABBC6F1DBB1}"/>
    <hyperlink ref="I59" r:id="rId25" display="mailto:jdulina@bridgesbyepoch.com" xr:uid="{131A6E62-A977-4987-AF9C-404D1F93E848}"/>
    <hyperlink ref="I60" r:id="rId26" xr:uid="{E015B6F3-BF51-4B56-8887-12986CB4688C}"/>
    <hyperlink ref="I61" r:id="rId27" xr:uid="{3A1D6928-B695-4F1B-86B5-9438C0198E58}"/>
    <hyperlink ref="I63" r:id="rId28" xr:uid="{0E34069C-5EF8-4FF2-8CD2-723A06B0D15A}"/>
    <hyperlink ref="I66" r:id="rId29" xr:uid="{F76FEF36-23A9-48E2-8F06-CC5680460963}"/>
    <hyperlink ref="I68" r:id="rId30" xr:uid="{1F09DC8C-CAB9-451B-9781-008295A62570}"/>
    <hyperlink ref="I69" r:id="rId31" xr:uid="{7302B8C1-AB0D-406D-AC07-7E8480BF85AE}"/>
    <hyperlink ref="J69" r:id="rId32" display="mailto:CasAvi@brookdale.com" xr:uid="{40F04436-40CB-4B57-96E6-10ACDBF5FE35}"/>
    <hyperlink ref="L69" r:id="rId33" display="mailto:CasAvi@brookdale.com" xr:uid="{08EBE50A-97C0-4D1B-BF92-D0A43645080B}"/>
    <hyperlink ref="I70" r:id="rId34" xr:uid="{E7779E2A-F484-4526-A6E1-625E066AAAED}"/>
    <hyperlink ref="I72" r:id="rId35" xr:uid="{90174DA9-E09E-4B65-9314-31223668C405}"/>
    <hyperlink ref="I73" r:id="rId36" xr:uid="{6F9DD6F4-D308-4EA3-B595-27E681BEB13D}"/>
    <hyperlink ref="I78" r:id="rId37" xr:uid="{321F4528-22AB-4842-A759-0D7628AB6A0A}"/>
    <hyperlink ref="I79" r:id="rId38" xr:uid="{DB0F5EAD-59FF-4315-9AD3-B78030AFB922}"/>
    <hyperlink ref="I84" r:id="rId39" xr:uid="{45021258-F5FF-46D1-AA3B-3631EE3BF8CA}"/>
    <hyperlink ref="I85" r:id="rId40" xr:uid="{0F742173-B5EB-4D13-AE79-8DEFB1ED99D0}"/>
    <hyperlink ref="I86" r:id="rId41" xr:uid="{4ACED47D-4ABF-4968-A38B-DBFB7AD081B3}"/>
    <hyperlink ref="I88" r:id="rId42" xr:uid="{71CEA4D0-CEDF-48E3-80B9-33C08301C8E2}"/>
    <hyperlink ref="L88" r:id="rId43" xr:uid="{E6D11DD0-3B81-4CF1-B2D1-DD73CD02AF81}"/>
    <hyperlink ref="I90" r:id="rId44" xr:uid="{F34E19A3-B5D5-490C-AC7B-1A28F49CC0A3}"/>
    <hyperlink ref="I95" r:id="rId45" xr:uid="{D75B6347-4F77-4CD2-9D57-58F08CE6A9AC}"/>
    <hyperlink ref="I96" r:id="rId46" xr:uid="{D5456D10-643F-4C73-9113-8E231BAFDC26}"/>
    <hyperlink ref="I98" r:id="rId47" xr:uid="{5064B7FF-77C7-451A-B7D6-E948C5DB0548}"/>
    <hyperlink ref="I101" r:id="rId48" xr:uid="{094E5DC5-CD63-4FF2-86AD-94161C6674A6}"/>
    <hyperlink ref="I104" r:id="rId49" xr:uid="{225720DE-E118-47FF-95DD-C44B8C12DC75}"/>
    <hyperlink ref="I105" r:id="rId50" xr:uid="{095EFF9E-78CA-45C0-AED0-806AD9690045}"/>
    <hyperlink ref="J105" r:id="rId51" display="mailto:aernst@germancentre.org" xr:uid="{B5C3BA1A-A29B-4CD1-ACCA-092E1691E56A}"/>
    <hyperlink ref="I106" r:id="rId52" xr:uid="{4C7639B8-D7CC-41CD-9E82-BBB0793E04CB}"/>
    <hyperlink ref="I109" r:id="rId53" xr:uid="{D1667091-A91F-4FBE-84EB-5B11290C2341}"/>
    <hyperlink ref="L109" r:id="rId54" xr:uid="{0E986E9D-97FB-4E06-A2D9-BC0226F99A48}"/>
    <hyperlink ref="I110" r:id="rId55" xr:uid="{155E2C33-CE99-429F-97A2-4BC5C9369908}"/>
    <hyperlink ref="I113" r:id="rId56" xr:uid="{6AF7DB27-4A35-4AAC-ABA5-FB07A1E81F15}"/>
    <hyperlink ref="I116" r:id="rId57" xr:uid="{B935889C-EF0B-4C8B-A063-39EE89AC107F}"/>
    <hyperlink ref="I117" r:id="rId58" display="mailto:CMarinel@goldenpondal.com" xr:uid="{D52C8936-BE8E-463D-A539-3C75F70517F5}"/>
    <hyperlink ref="I126" r:id="rId59" xr:uid="{AD6A3986-74F2-4D4E-A30B-A175AA4CE67B}"/>
    <hyperlink ref="I136" r:id="rId60" xr:uid="{B141DC87-BDC5-4985-9B81-0E6B01AF8309}"/>
    <hyperlink ref="I138" r:id="rId61" xr:uid="{5185694D-0681-4EEB-AF48-B1DF1D06D9A0}"/>
    <hyperlink ref="I139" r:id="rId62" xr:uid="{31DD9AB7-7E29-4DD0-84DB-860DDEC93F69}"/>
    <hyperlink ref="I140" r:id="rId63" xr:uid="{37AF588D-6C2F-41C4-88C9-9EF9B1AF1F21}"/>
    <hyperlink ref="I142" r:id="rId64" xr:uid="{7AE58AD3-A89B-46A1-B72C-624488DAD858}"/>
    <hyperlink ref="I149" r:id="rId65" xr:uid="{58B83E88-3193-498B-A6F0-A1A6F988890F}"/>
    <hyperlink ref="I153" r:id="rId66" xr:uid="{6BA8299C-CC21-4018-9535-87F528A112A8}"/>
    <hyperlink ref="I154" r:id="rId67" xr:uid="{80F9D014-202A-4B7F-8E5F-28E7931EEEE7}"/>
    <hyperlink ref="I155" r:id="rId68" xr:uid="{A5006FB5-CA66-4575-814E-8EA36C6557B6}"/>
    <hyperlink ref="I156" r:id="rId69" xr:uid="{643A43B4-1E83-437B-B423-58BEFBEF2D6C}"/>
    <hyperlink ref="I157" r:id="rId70" xr:uid="{B4FBD902-FFA2-4B04-ADB5-BA291233C808}"/>
    <hyperlink ref="I158" r:id="rId71" xr:uid="{758D7215-1759-40A3-BEAB-10CF20136CBE}"/>
    <hyperlink ref="I159" r:id="rId72" xr:uid="{0A5FFEB0-7DB4-4C57-9C60-E80D86E76DE2}"/>
    <hyperlink ref="L159" r:id="rId73" xr:uid="{515656FE-7644-4D1D-9FC0-836E443172FA}"/>
    <hyperlink ref="I161" r:id="rId74" xr:uid="{6C044C0D-0553-41B0-989F-DE73D0618F2B}"/>
    <hyperlink ref="I162" r:id="rId75" xr:uid="{BEE4920C-341F-42AA-A364-44B2544E5AF2}"/>
    <hyperlink ref="I165" r:id="rId76" xr:uid="{BD301F8F-A989-4989-8DD6-E72E4534EA91}"/>
    <hyperlink ref="I167" r:id="rId77" xr:uid="{C01116C8-D525-423D-BF9B-4B2DCA0513BE}"/>
    <hyperlink ref="I168" r:id="rId78" xr:uid="{17A123E8-E372-4A8A-9095-1950DAF5A039}"/>
    <hyperlink ref="I169" r:id="rId79" xr:uid="{CDB83A91-F8F6-4E7F-8055-ACE73DDD513C}"/>
    <hyperlink ref="I171" r:id="rId80" xr:uid="{A706F88C-E828-48CD-BE80-CCC1088C628A}"/>
    <hyperlink ref="I175" r:id="rId81" xr:uid="{7768FEA8-73CE-4E71-969D-AFADB4F56018}"/>
    <hyperlink ref="I176" r:id="rId82" xr:uid="{9F529755-313C-430D-9792-605D48080EC5}"/>
    <hyperlink ref="I179" r:id="rId83" xr:uid="{F7BFF4A1-F447-4AEB-82F0-6F79EAE7EA8B}"/>
    <hyperlink ref="I181" r:id="rId84" xr:uid="{1EC0035C-2A4D-433A-BF8A-7C0558408E36}"/>
    <hyperlink ref="I182" r:id="rId85" xr:uid="{E7989E6E-8B8C-48E0-BD67-41BE62274B6B}"/>
    <hyperlink ref="I183" r:id="rId86" xr:uid="{D979C241-9A15-44A5-95B6-F8CCD23266C8}"/>
    <hyperlink ref="I184" r:id="rId87" xr:uid="{DD7C425B-F777-4A17-A776-64F5BFC96A20}"/>
    <hyperlink ref="I187" r:id="rId88" xr:uid="{71449EF1-F4C4-4CA1-A477-5A377546B9CD}"/>
    <hyperlink ref="I190" r:id="rId89" xr:uid="{8402FA87-C0A7-43BA-9200-ED1F95949CBF}"/>
    <hyperlink ref="I192" r:id="rId90" xr:uid="{10C584DA-9011-4719-AA33-DEA83464A066}"/>
    <hyperlink ref="I193" r:id="rId91" xr:uid="{85727D63-8331-4F9D-BBE5-BE6FAD4E4A16}"/>
    <hyperlink ref="I195" r:id="rId92" xr:uid="{0FC1D21F-4BFA-41A1-9CEE-B6CBC840B11D}"/>
    <hyperlink ref="L199" r:id="rId93" xr:uid="{823E77D0-FAFC-43C8-8C1B-C0B01700723C}"/>
    <hyperlink ref="I200" r:id="rId94" xr:uid="{9235E35A-0FEE-4DB1-BFAE-E44EBD24BCC1}"/>
    <hyperlink ref="I202" r:id="rId95" xr:uid="{6B9251CE-81A8-46AA-9AB6-7C46738B9688}"/>
    <hyperlink ref="I203" r:id="rId96" xr:uid="{E15A1130-A436-4EA9-944F-CE5ADB73D261}"/>
    <hyperlink ref="I204" r:id="rId97" xr:uid="{D5EF8EF7-E84B-421A-9589-E7652D12FF18}"/>
    <hyperlink ref="I205" r:id="rId98" xr:uid="{6BB8D2E7-5E31-4937-A553-7BC8C66172EE}"/>
    <hyperlink ref="I207" r:id="rId99" xr:uid="{E7E4D69B-62B6-4C87-932B-290BD94334C6}"/>
    <hyperlink ref="I210" r:id="rId100" xr:uid="{4BA941AE-48EF-46C4-8D85-63460B187844}"/>
    <hyperlink ref="I211" r:id="rId101" xr:uid="{CF9B826B-96BD-46EE-AEF3-0356DD33714A}"/>
    <hyperlink ref="I212" r:id="rId102" xr:uid="{4F0C4710-B4DE-4F9B-9460-22D6A04D3295}"/>
    <hyperlink ref="I213" r:id="rId103" xr:uid="{321CDD0B-D086-41B9-82A4-96BB7BF9B7FD}"/>
    <hyperlink ref="I214" r:id="rId104" xr:uid="{D373E8E5-0654-43CA-A626-5845288862D9}"/>
    <hyperlink ref="I216" r:id="rId105" display="mailto:lgaffney@briarwoodsl.com" xr:uid="{C97A01D2-8295-4E87-ABF9-FA2D2F7DB2FD}"/>
    <hyperlink ref="I218" r:id="rId106" xr:uid="{6B1DDBF1-9012-4B2D-A222-D0EB85294F09}"/>
    <hyperlink ref="I219" r:id="rId107" xr:uid="{E1933341-9122-44FD-B504-ABD894F60127}"/>
    <hyperlink ref="I220" r:id="rId108" xr:uid="{2444BE97-891E-47E0-8FAF-49C5AB0C4311}"/>
    <hyperlink ref="I222" r:id="rId109" xr:uid="{BB708C36-4BB9-488B-8115-466DCC377885}"/>
    <hyperlink ref="I223" r:id="rId110" xr:uid="{F71BB90E-BC2F-4AD2-A287-5DF3C6B0EA76}"/>
    <hyperlink ref="I224" r:id="rId111" xr:uid="{F925A7D3-2918-4730-9BA5-33C245DC91AD}"/>
    <hyperlink ref="I226" r:id="rId112" xr:uid="{FA1B2E0E-E87B-4443-A8A8-09A14804C6D2}"/>
    <hyperlink ref="I228" r:id="rId113" xr:uid="{E004E7C0-DF5D-438F-84AE-EBD4139FD188}"/>
    <hyperlink ref="I231" r:id="rId114" xr:uid="{DFA13FCF-4099-4AC4-BC3A-42C776A5DC44}"/>
    <hyperlink ref="I232" r:id="rId115" xr:uid="{7CCED7EC-B2B3-4E0E-8A75-EC287079B365}"/>
    <hyperlink ref="I237" r:id="rId116" display="mailto:nheimrath@residencepaineestate.com" xr:uid="{30D5BC96-834A-4041-85D9-DA8E8669BA05}"/>
    <hyperlink ref="I241" r:id="rId117" xr:uid="{22C69232-6577-40EE-93D6-64FACE1B056B}"/>
    <hyperlink ref="I244" r:id="rId118" xr:uid="{D4B751E1-6FB0-4CFC-869F-FEC42A8ECA72}"/>
    <hyperlink ref="I245" r:id="rId119" xr:uid="{98E86D7E-E0D4-4343-83A6-EE6068818C2B}"/>
    <hyperlink ref="I246" r:id="rId120" xr:uid="{2EB33522-8373-496B-B6B5-A493B8C7F052}"/>
    <hyperlink ref="I248" r:id="rId121" xr:uid="{AEDFEC13-9581-4489-9935-89A53C342419}"/>
    <hyperlink ref="I249" r:id="rId122" xr:uid="{B68F5FB5-A23F-4551-97DE-29A051BE351B}"/>
    <hyperlink ref="I45" r:id="rId123" display="thetzelconti@benchmarkquality.com" xr:uid="{DCEAAF75-2732-4004-99F4-184C1B4F4B33}"/>
    <hyperlink ref="I254" r:id="rId124" xr:uid="{4D5E174F-25ED-4F59-85AC-DD22B8C9AE35}"/>
    <hyperlink ref="I256" r:id="rId125" xr:uid="{E79C09F7-2902-4275-89A8-FC18CE53D651}"/>
    <hyperlink ref="I257" r:id="rId126" xr:uid="{266D817A-EE76-44E5-9556-06FBF7DB3B45}"/>
    <hyperlink ref="I259" r:id="rId127" xr:uid="{72A78320-F88D-421A-9D69-FBA5C15F1FB1}"/>
    <hyperlink ref="I263" r:id="rId128" xr:uid="{D77B8DE8-3CCC-4E7E-A3AD-3E0EFE7BF57F}"/>
    <hyperlink ref="I264" r:id="rId129" xr:uid="{327059EA-71C8-4EA9-B4B1-5506605328C9}"/>
    <hyperlink ref="I269" r:id="rId130" xr:uid="{541784A7-7224-41B8-A428-4DCAAF9D3F94}"/>
    <hyperlink ref="I272" r:id="rId131" xr:uid="{106A99FB-F6F2-415B-BDAF-4B9E7ABC360C}"/>
    <hyperlink ref="I234" r:id="rId132" xr:uid="{89DFE6C2-2FC1-491E-B85F-9D8677BCE75E}"/>
    <hyperlink ref="I47" r:id="rId133" xr:uid="{B63A2B02-2200-4C06-9187-2F9CD2BB8C55}"/>
    <hyperlink ref="I43" r:id="rId134" xr:uid="{41EC1611-FA82-4856-83C9-EBCFD47E8562}"/>
    <hyperlink ref="I46" r:id="rId135" xr:uid="{06A8BCAC-40C9-4740-90DD-EB529C08ACF4}"/>
    <hyperlink ref="I120" r:id="rId136" xr:uid="{97BA7327-A687-4167-9339-DD9D6BA2F2A2}"/>
    <hyperlink ref="I217" r:id="rId137" xr:uid="{4C6466F5-20BF-4598-A187-03EDB1178DB0}"/>
    <hyperlink ref="I247" r:id="rId138" xr:uid="{B11C30FE-ED32-4A60-8FCA-E4F9B5056853}"/>
    <hyperlink ref="I36" r:id="rId139" xr:uid="{3243284E-7029-4EAE-B0A3-D62A99151384}"/>
    <hyperlink ref="I31" r:id="rId140" xr:uid="{A41657CD-BC76-4AD0-89AC-328CCB810B1F}"/>
    <hyperlink ref="I38" r:id="rId141" xr:uid="{0AC4172C-66E3-42CA-B2D2-9ED62E369EAE}"/>
    <hyperlink ref="I39" r:id="rId142" xr:uid="{DE9FBC10-B558-474E-9768-5D4EBBE92BD5}"/>
    <hyperlink ref="I40" r:id="rId143" xr:uid="{93CC913C-C1D9-4AA2-B10D-3DAB12843C74}"/>
    <hyperlink ref="I125" r:id="rId144" xr:uid="{47F71406-0EB3-4709-A5E2-CFE439C8D838}"/>
    <hyperlink ref="I44" r:id="rId145" xr:uid="{CC0C44DD-9333-4128-BDBF-C49580F6DDE5}"/>
    <hyperlink ref="I5" r:id="rId146" xr:uid="{EE4B694A-D4CC-4EE9-ADBC-15C04DB8E204}"/>
    <hyperlink ref="I10" r:id="rId147" xr:uid="{6E4919BF-2530-43FC-A95E-14D11E9C8006}"/>
    <hyperlink ref="I52" r:id="rId148" xr:uid="{EA40181C-4771-4AF2-A613-1B64232A4C6C}"/>
    <hyperlink ref="L173" r:id="rId149" xr:uid="{02766BEC-2356-431C-A368-A9758C5A781B}"/>
    <hyperlink ref="I87" r:id="rId150" xr:uid="{47A39B3B-255D-4C31-A113-F010FCB64994}"/>
    <hyperlink ref="I240" r:id="rId151" xr:uid="{8D758FFA-51C8-4DD9-A80C-6BC351DC9988}"/>
    <hyperlink ref="I225" r:id="rId152" xr:uid="{078E7013-090E-454E-8C2D-BCD3DF478F34}"/>
    <hyperlink ref="I41" r:id="rId153" xr:uid="{4B9A21EF-1B1C-43E9-86DF-B57E8B276207}"/>
    <hyperlink ref="I152" r:id="rId154" xr:uid="{C7376CF2-7CA5-4CE3-AC40-9927FD847FCA}"/>
    <hyperlink ref="I243" r:id="rId155" xr:uid="{04DCD8C4-ED12-404C-84E4-880C7D0EB14A}"/>
    <hyperlink ref="L155" r:id="rId156" display="mailto:sfoster@notredamehealthcare.org" xr:uid="{4A23FB4B-70B1-4C86-B0A2-F288BC6DE1D4}"/>
    <hyperlink ref="I128" r:id="rId157" xr:uid="{97857462-EE7E-496A-8755-FD1D31349B79}"/>
    <hyperlink ref="I188" r:id="rId158" xr:uid="{34E3FCDD-F635-4BA1-90FD-D10CADE728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Certified ALRs by name as of June 25, 2026</dc:title>
  <dc:creator>Earnshaw, Marie-Jean (ELD)</dc:creator>
  <cp:lastModifiedBy>Romano, Eleanor (ELD)</cp:lastModifiedBy>
  <dcterms:created xsi:type="dcterms:W3CDTF">2026-06-25T15:06:58Z</dcterms:created>
  <dcterms:modified xsi:type="dcterms:W3CDTF">2026-07-14T17:58:42Z</dcterms:modified>
</cp:coreProperties>
</file>