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2.27.23/"/>
    </mc:Choice>
  </mc:AlternateContent>
  <xr:revisionPtr revIDLastSave="12" documentId="8_{129A0059-38E5-4A34-AB32-1B8593D99FB1}" xr6:coauthVersionLast="47" xr6:coauthVersionMax="47" xr10:uidLastSave="{7C753A99-32E4-45EE-AFB1-8EEEC9171B97}"/>
  <bookViews>
    <workbookView xWindow="-120" yWindow="-120" windowWidth="29040" windowHeight="1584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ristol Tested - Inmates" sheetId="72" r:id="rId9"/>
    <sheet name="Bristol Tested - Staff" sheetId="73" r:id="rId10"/>
    <sheet name="Bristol Positive -Inmates" sheetId="74" r:id="rId11"/>
    <sheet name="Bristol Positive - Staff" sheetId="75" r:id="rId12"/>
    <sheet name="Bristol Hospital- Inmates " sheetId="76" r:id="rId13"/>
    <sheet name="Bristol Hospital - Staff " sheetId="77" r:id="rId14"/>
    <sheet name="Bristol Deaths - Inmates" sheetId="78" r:id="rId15"/>
    <sheet name="Bristol Deaths - Staff" sheetId="79" r:id="rId16"/>
    <sheet name="Essex Tested Inmates" sheetId="64" r:id="rId17"/>
    <sheet name="Essex Tested Staff" sheetId="65" r:id="rId18"/>
    <sheet name="Essex Positive Inmates" sheetId="66" r:id="rId19"/>
    <sheet name="Essex Positive Staff" sheetId="67" r:id="rId20"/>
    <sheet name="Essex Hospitalized Inmates " sheetId="68" r:id="rId21"/>
    <sheet name="Essex Hospitalized Staff " sheetId="69" r:id="rId22"/>
    <sheet name="Essex Deaths Inmates" sheetId="70" r:id="rId23"/>
    <sheet name="Essex Deaths Staff" sheetId="71" r:id="rId24"/>
    <sheet name="Franklin Tested - Inmates" sheetId="56" r:id="rId25"/>
    <sheet name="Franklin Tested - Staff" sheetId="57" r:id="rId26"/>
    <sheet name="Franklin Positive - Inmates" sheetId="58" r:id="rId27"/>
    <sheet name="Franklin Positive - Staff" sheetId="59" r:id="rId28"/>
    <sheet name="FranklinHospitalized - Inmates " sheetId="60" r:id="rId29"/>
    <sheet name="Franklin Hospitalized - Staff " sheetId="61" r:id="rId30"/>
    <sheet name="Franklin Deaths - Inmates" sheetId="62" r:id="rId31"/>
    <sheet name="Franklin Deaths - Staff" sheetId="63" r:id="rId32"/>
    <sheet name="Hampden Tested Inmates" sheetId="48" r:id="rId33"/>
    <sheet name="Hampden Tested Staff" sheetId="49" r:id="rId34"/>
    <sheet name="Hampden Positive Inmates" sheetId="50" r:id="rId35"/>
    <sheet name="Hampden Positive Staff" sheetId="51" r:id="rId36"/>
    <sheet name="Hampden Hospital Inmates " sheetId="52" r:id="rId37"/>
    <sheet name="Hampden Hospital Staff " sheetId="53" r:id="rId38"/>
    <sheet name="Hampden Deaths Inmates" sheetId="54" r:id="rId39"/>
    <sheet name="Hampden Deaths Staff" sheetId="55" r:id="rId40"/>
    <sheet name="HAMPSHIRE Tested Inmates" sheetId="40" r:id="rId41"/>
    <sheet name="HAMPSHIRE Tested Staff" sheetId="41" r:id="rId42"/>
    <sheet name="HAMPSHIRE Positive Inmates" sheetId="42" r:id="rId43"/>
    <sheet name="HAMPSHIRE Positive Staff" sheetId="43" r:id="rId44"/>
    <sheet name="HAMPSHIRE Hospital Inmates " sheetId="44" r:id="rId45"/>
    <sheet name="HAMPSHIRE Hospital Staff " sheetId="45" r:id="rId46"/>
    <sheet name="HAMPSHIRE Deaths Inmates" sheetId="46" r:id="rId47"/>
    <sheet name="HAMPSHIRE 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60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/>
  <c r="B22" i="30"/>
  <c r="B29" i="30"/>
  <c r="B41" i="30"/>
  <c r="B72" i="30"/>
  <c r="B76" i="30" s="1"/>
  <c r="B152" i="30"/>
  <c r="B431" i="30"/>
  <c r="B11" i="29"/>
  <c r="B22" i="29"/>
  <c r="B29" i="29"/>
  <c r="B41" i="29"/>
  <c r="B72" i="29"/>
  <c r="B76" i="29" s="1"/>
  <c r="B152" i="29"/>
  <c r="B431" i="29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/>
  <c r="B22" i="26"/>
  <c r="B29" i="26"/>
  <c r="B41" i="26"/>
  <c r="B72" i="26"/>
  <c r="B76" i="26"/>
  <c r="B152" i="26"/>
  <c r="B431" i="26" s="1"/>
  <c r="B11" i="25"/>
  <c r="B22" i="25"/>
  <c r="B29" i="25"/>
  <c r="B41" i="25"/>
  <c r="B72" i="25"/>
  <c r="B76" i="25"/>
  <c r="B152" i="25"/>
  <c r="B431" i="25" s="1"/>
  <c r="B6" i="24"/>
  <c r="B11" i="24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<sst xmlns="http://schemas.openxmlformats.org/spreadsheetml/2006/main" count="34627" uniqueCount="485">
  <si>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</si>
  <si>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</si>
  <si>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</si>
  <si>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</si>
  <si>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</si>
  <si>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</si>
  <si>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</si>
  <si>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</si>
  <si>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</si>
  <si>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</si>
  <si>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</si>
  <si>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</si>
  <si>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</si>
  <si>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</si>
  <si>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</si>
  <si>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</si>
  <si>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</si>
  <si>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</si>
  <si>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</si>
  <si>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</si>
  <si>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</si>
  <si>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</si>
  <si>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</si>
  <si>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</si>
  <si>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</si>
  <si>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</si>
  <si>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</si>
  <si>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</si>
  <si>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</si>
  <si>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</si>
  <si>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</si>
  <si>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</si>
  <si>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</si>
  <si>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</si>
  <si>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</si>
  <si>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</si>
  <si>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</si>
  <si>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</si>
  <si>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</si>
  <si>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</si>
  <si>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</si>
  <si>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</si>
  <si>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</si>
  <si>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</si>
  <si>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</si>
  <si>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</si>
  <si>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</si>
  <si>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</si>
  <si>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</si>
  <si>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</si>
  <si>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</si>
  <si>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</si>
  <si>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</si>
  <si>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</si>
  <si>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</si>
  <si>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</si>
  <si>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</si>
  <si>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</si>
  <si>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</si>
  <si>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</si>
  <si>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</si>
  <si>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</si>
  <si>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</si>
  <si>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</si>
  <si>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</si>
  <si>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</si>
  <si>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</si>
  <si>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</si>
  <si>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</si>
  <si>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</si>
  <si>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</si>
  <si>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</si>
  <si>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</si>
  <si>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</si>
  <si>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</si>
  <si>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</si>
  <si>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</si>
  <si>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</si>
  <si>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</si>
  <si>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</si>
  <si>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</si>
  <si>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</si>
  <si>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</si>
  <si>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</si>
  <si>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</si>
  <si>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</si>
  <si>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</si>
  <si>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</si>
  <si>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</si>
  <si>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</si>
  <si>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</si>
  <si>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</si>
  <si>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</si>
  <si>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</si>
  <si>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</si>
  <si>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</si>
  <si>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</si>
  <si>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</si>
  <si>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</si>
  <si>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</si>
  <si>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</si>
  <si>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</si>
  <si>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</si>
  <si>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</si>
  <si>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</si>
  <si>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</si>
  <si>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</si>
  <si>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</si>
  <si>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</si>
  <si>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</si>
  <si>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</si>
  <si>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</si>
  <si>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</si>
  <si>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</si>
  <si>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</si>
  <si>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</si>
  <si>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</si>
  <si>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</si>
  <si>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</si>
  <si>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</si>
  <si>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</si>
  <si>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</si>
  <si>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</si>
  <si>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</si>
  <si>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</si>
  <si>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</si>
  <si>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</si>
  <si>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</si>
  <si>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</si>
  <si>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</si>
  <si>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</si>
  <si>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</si>
  <si>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</si>
  <si>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</si>
  <si>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</si>
  <si>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</si>
  <si>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</si>
  <si>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</si>
  <si>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</si>
  <si>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</si>
  <si>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</si>
  <si>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</si>
  <si>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</si>
  <si>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</si>
  <si>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</si>
  <si>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</si>
  <si>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</si>
  <si>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</si>
  <si>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</si>
  <si>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</si>
  <si>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</si>
  <si>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</si>
  <si>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</si>
  <si>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</si>
  <si>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</si>
  <si>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</si>
  <si>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</si>
  <si>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</si>
  <si>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</si>
  <si>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</si>
  <si>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</si>
  <si>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</si>
  <si>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</si>
  <si>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</si>
  <si>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</si>
  <si>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</si>
  <si>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</si>
  <si>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</si>
  <si>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</si>
  <si>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</si>
  <si>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</si>
  <si>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</si>
  <si>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</si>
  <si>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</si>
  <si>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</si>
  <si>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</si>
  <si>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</si>
  <si>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</si>
  <si>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</si>
  <si>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</si>
  <si>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</si>
  <si>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</si>
  <si>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</si>
  <si>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</si>
  <si>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</si>
  <si>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</si>
  <si>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</si>
  <si>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</si>
  <si>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</si>
  <si>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</si>
  <si>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</si>
  <si>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</si>
  <si>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</si>
  <si>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</si>
  <si>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</si>
  <si>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</si>
  <si>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</si>
  <si>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</si>
  <si>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</si>
  <si>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</si>
  <si>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</si>
  <si>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</si>
  <si>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</si>
  <si>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</si>
  <si>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</si>
  <si>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</si>
  <si>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</si>
  <si>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</si>
  <si>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</si>
  <si>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</si>
  <si>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</si>
  <si>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</si>
  <si>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</si>
  <si>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</si>
  <si>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</si>
  <si>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</si>
  <si>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</si>
  <si>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</si>
  <si>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</si>
  <si>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</si>
  <si>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</si>
  <si>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</si>
  <si>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</si>
  <si>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</si>
  <si>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</si>
  <si>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</si>
  <si>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</si>
  <si>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</si>
  <si>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</si>
  <si>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</si>
  <si>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</si>
  <si>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</si>
  <si>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</si>
  <si>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</si>
  <si>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</si>
  <si>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</si>
  <si>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</si>
  <si>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</si>
  <si>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</si>
  <si>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</si>
  <si>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</si>
  <si>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</si>
  <si>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</si>
  <si>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</si>
  <si>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</si>
  <si>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</si>
  <si>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</si>
  <si>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</si>
  <si>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</si>
  <si>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</si>
  <si>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</si>
  <si>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</si>
  <si>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</si>
  <si>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</si>
  <si>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</si>
  <si>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</si>
  <si>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</si>
  <si>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</si>
  <si>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</si>
  <si>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</si>
  <si>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</si>
  <si>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</si>
  <si>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</si>
  <si>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</si>
  <si>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</si>
  <si>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</si>
  <si>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</si>
  <si>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</si>
  <si>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</si>
  <si>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</si>
  <si>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</si>
  <si>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</si>
  <si>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</si>
  <si>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</si>
  <si>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</si>
  <si>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</si>
  <si>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</si>
  <si>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</si>
  <si>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</si>
  <si>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</si>
  <si>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</si>
  <si>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</si>
  <si>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</si>
  <si>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</si>
  <si>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</si>
  <si>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</si>
  <si>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</si>
  <si>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</si>
  <si>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</si>
  <si>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</si>
  <si>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</si>
  <si>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</si>
  <si>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</si>
  <si>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</si>
  <si>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</si>
  <si>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</si>
  <si>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</si>
  <si>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</si>
  <si>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</si>
  <si>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</si>
  <si>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</si>
  <si>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</si>
  <si>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</si>
  <si>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</si>
  <si>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</si>
  <si>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</si>
  <si>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</si>
  <si>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</si>
  <si>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</si>
  <si>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</si>
  <si>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</si>
  <si>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</si>
  <si>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</si>
  <si>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</si>
  <si>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</si>
  <si>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</si>
  <si>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</si>
  <si>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</si>
  <si>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</si>
  <si>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</si>
  <si>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</si>
  <si>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</si>
  <si>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</si>
  <si>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</si>
  <si>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</si>
  <si>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</si>
  <si>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</si>
  <si>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</si>
  <si>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</si>
  <si>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</si>
  <si>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</si>
  <si>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</si>
  <si>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</si>
  <si>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</si>
  <si>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</si>
  <si>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</si>
  <si>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</si>
  <si>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</si>
  <si>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</si>
  <si>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</si>
  <si>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</si>
  <si>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</si>
  <si>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</si>
  <si>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</si>
  <si>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</si>
  <si>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</si>
  <si>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</si>
  <si>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</si>
  <si>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</si>
  <si>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</si>
  <si>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</si>
  <si>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</si>
  <si>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</si>
  <si>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</si>
  <si>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</si>
  <si>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</si>
  <si>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</si>
  <si>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</si>
  <si>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</si>
  <si>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</si>
  <si>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</si>
  <si>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</si>
  <si>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</si>
  <si>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</si>
  <si>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</si>
  <si>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</si>
  <si>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</si>
  <si>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</si>
  <si>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</si>
  <si>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</si>
  <si>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</si>
  <si>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</si>
  <si>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</si>
  <si>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</si>
  <si>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</si>
  <si>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</si>
  <si>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</si>
  <si>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</si>
  <si>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</si>
  <si>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</si>
  <si>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</si>
  <si>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</si>
  <si>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</si>
  <si>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</si>
  <si>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</si>
  <si>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</si>
  <si>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</si>
  <si>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</si>
  <si>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</si>
  <si>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</si>
  <si>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</si>
  <si>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</si>
  <si>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</si>
  <si>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</si>
  <si>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</si>
  <si>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</si>
  <si>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</si>
  <si>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</si>
  <si>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</si>
  <si>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</si>
  <si>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</si>
  <si>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</si>
  <si>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</si>
  <si>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</si>
  <si>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</si>
  <si>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</si>
  <si>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</si>
  <si>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</si>
  <si>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</si>
  <si>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</si>
  <si>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</si>
  <si>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</si>
  <si>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</si>
  <si>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</si>
  <si>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</si>
  <si>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</si>
  <si>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</si>
  <si>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</si>
  <si>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</si>
  <si>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</si>
  <si>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</si>
  <si>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</si>
  <si>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</si>
  <si>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</si>
  <si>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</si>
  <si>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</si>
  <si>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</si>
  <si>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</si>
  <si>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</si>
  <si>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</si>
  <si>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</si>
  <si>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</si>
  <si>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</si>
  <si>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</si>
  <si>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</si>
  <si>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</si>
  <si>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</si>
  <si>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</si>
  <si>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</si>
  <si>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</si>
  <si>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</si>
  <si>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</si>
  <si>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</si>
  <si>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</si>
  <si>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</si>
  <si>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2/27/2023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</si>
  <si>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</si>
  <si>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02/27/2023</t>
  </si>
  <si>
    <t>PLYMOUTH</t>
  </si>
  <si>
    <t>County (Of Facility In Which Staff Work)</t>
  </si>
  <si>
    <t>DATE:02/27/2023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</si>
  <si>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</si>
  <si>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</si>
  <si>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</si>
  <si>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</si>
  <si>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DATE:02/06/2023</t>
  </si>
  <si>
    <t>Aggregate # Of  Inmate Deaths Due to a Probable or Confirmed Case of COVID-19 or from Complications Within:</t>
  </si>
  <si>
    <t>DATE: February 27, 2023</t>
  </si>
  <si>
    <t>02.27.2023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</si>
  <si>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</si>
  <si>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</si>
  <si>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</si>
  <si>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</si>
  <si>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</si>
  <si>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</si>
  <si>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</si>
  <si>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</si>
  <si>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2/27/2023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</si>
  <si>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</si>
  <si>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</si>
  <si>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</si>
  <si>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</si>
  <si>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2/27/2023</t>
  </si>
  <si>
    <t>BRISTOL COUNTY</t>
  </si>
  <si>
    <t>Correctional Officer/Sergeant/Lieutenant/Captain</t>
  </si>
  <si>
    <t>Contractor /Food Service Vendor/Canteen</t>
  </si>
  <si>
    <t>Administrative Staff/ Major/Deputy</t>
  </si>
  <si>
    <t>Unknown/Other</t>
  </si>
  <si>
    <t>Other/Cape Verdean</t>
  </si>
  <si>
    <t>DATE: 02/27/2023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</si>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</sst>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14" fontId="0" fillId="0" borderId="0" xfId="0" applyNumberFormat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6FB81-1C65-48D1-9347-C14380067AB9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422</v>
      </c>
    </row>
    <row r="2" spans="1:2" ht="15.75" thickBot="1">
      <c r="A2" s="24" t="s">
        <v>479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478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477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1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B37A0-BEF4-41F1-8B64-4FB7EC667C55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473</v>
      </c>
      <c r="B1" s="33" t="s">
        <v>453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5" t="s">
        <v>373</v>
      </c>
      <c r="B11" s="127">
        <f>SUM(B6:B10)</f>
        <v>0</v>
      </c>
    </row>
    <row r="12" spans="1:2" ht="15.75" thickBot="1">
      <c r="A12" s="123"/>
      <c r="B12" s="37"/>
    </row>
    <row r="13" spans="1:2">
      <c r="A13" s="107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4" t="s">
        <v>373</v>
      </c>
      <c r="B22" s="113">
        <f>SUM(B14:B21)</f>
        <v>0</v>
      </c>
    </row>
    <row r="23" spans="1:2">
      <c r="A23" s="123"/>
    </row>
    <row r="24" spans="1:2">
      <c r="A24" s="107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3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4" t="s">
        <v>373</v>
      </c>
      <c r="B44" s="113">
        <f>SUM(B35:B43)</f>
        <v>0</v>
      </c>
    </row>
    <row r="46" spans="1:2" ht="50.1" customHeight="1">
      <c r="A46" s="133" t="s">
        <v>390</v>
      </c>
      <c r="B46" s="115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2" t="s">
        <v>389</v>
      </c>
      <c r="B53" s="115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4" t="s">
        <v>373</v>
      </c>
      <c r="B66" s="113">
        <f>SUM(B52:B65)</f>
        <v>0</v>
      </c>
    </row>
    <row r="67" spans="1:2">
      <c r="A67" s="131"/>
      <c r="B67" s="130"/>
    </row>
    <row r="68" spans="1:2">
      <c r="A68" s="38" t="s">
        <v>449</v>
      </c>
      <c r="B68" s="115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4" t="s">
        <v>373</v>
      </c>
      <c r="B83" s="113">
        <f>SUM(B69:B82)</f>
        <v>0</v>
      </c>
    </row>
    <row r="84" spans="1:2" ht="15.75" thickBot="1"/>
    <row r="85" spans="1:2" ht="30">
      <c r="A85" s="129" t="s">
        <v>428</v>
      </c>
      <c r="B85" s="115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4" t="s">
        <v>373</v>
      </c>
      <c r="B438" s="127">
        <f>SUM(B86:B437)</f>
        <v>0</v>
      </c>
    </row>
    <row r="439" spans="1:2" ht="15.75" thickBot="1"/>
    <row r="440" spans="1:2" ht="30">
      <c r="A440" s="116" t="s">
        <v>391</v>
      </c>
      <c r="B440" s="115"/>
    </row>
    <row r="441" spans="1:2">
      <c r="A441" s="42" t="s">
        <v>474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8" t="s">
        <v>373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EA229-6BE9-4C8B-91AC-00E412774357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473</v>
      </c>
      <c r="B1" s="139" t="s">
        <v>451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7" t="s">
        <v>373</v>
      </c>
      <c r="B22" s="113">
        <f>SUM(B14:B21)</f>
        <v>0</v>
      </c>
    </row>
    <row r="23" spans="1:4" ht="15.75" thickBot="1">
      <c r="A23" s="136"/>
    </row>
    <row r="24" spans="1:4">
      <c r="A24" s="107" t="s">
        <v>392</v>
      </c>
      <c r="B24" s="115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1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0</v>
      </c>
    </row>
    <row r="46" spans="1:2" ht="50.1" customHeight="1">
      <c r="A46" s="46" t="s">
        <v>390</v>
      </c>
      <c r="B46" s="115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1" t="s">
        <v>373</v>
      </c>
      <c r="B63" s="120">
        <f>SUM(B51:B62)</f>
        <v>0</v>
      </c>
    </row>
    <row r="64" spans="1:2">
      <c r="A64" s="20" t="s">
        <v>429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1" t="s">
        <v>373</v>
      </c>
      <c r="B79" s="117">
        <f>SUM(B65:B78)</f>
        <v>0</v>
      </c>
    </row>
    <row r="80" spans="1:2" ht="30">
      <c r="A80" s="129" t="s">
        <v>430</v>
      </c>
      <c r="B80" s="115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13">
        <f>SUM(B81:B432)</f>
        <v>0</v>
      </c>
    </row>
    <row r="434" spans="1:2" ht="15.75" thickBot="1"/>
    <row r="435" spans="1:2" ht="30">
      <c r="A435" s="116" t="s">
        <v>391</v>
      </c>
      <c r="B435" s="115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469</v>
      </c>
      <c r="B438" s="41">
        <v>0</v>
      </c>
    </row>
    <row r="439" spans="1:2" ht="15.75" thickBot="1">
      <c r="A439" s="114" t="s">
        <v>373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7C1E-4B73-4028-81B7-4C37FB044DE7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473</v>
      </c>
      <c r="B1" s="143" t="s">
        <v>454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8" t="s">
        <v>484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 t="s">
        <v>484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 t="s">
        <v>484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f>SUM(B13:B21)</f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 t="s">
        <v>484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 t="s">
        <v>484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2" t="s">
        <v>373</v>
      </c>
      <c r="B44" s="113">
        <f>SUM(B35:B43)</f>
        <v>0</v>
      </c>
    </row>
    <row r="46" spans="1:2" ht="50.1" customHeight="1">
      <c r="A46" s="132" t="s">
        <v>390</v>
      </c>
      <c r="B46" s="115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 t="s">
        <v>484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8" t="s">
        <v>373</v>
      </c>
      <c r="B63" s="113">
        <f>SUM(B50:B62)</f>
        <v>0</v>
      </c>
    </row>
    <row r="64" spans="1:2">
      <c r="A64" s="20" t="s">
        <v>431</v>
      </c>
      <c r="B64" s="115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 t="s">
        <v>484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1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>
      <c r="A80" s="140"/>
    </row>
    <row r="81" spans="1:2">
      <c r="A81" s="107" t="s">
        <v>432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 t="s">
        <v>484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4" t="s">
        <v>373</v>
      </c>
      <c r="B434" s="113">
        <f>SUM(B82:B433)</f>
        <v>0</v>
      </c>
    </row>
    <row r="436" spans="1:2" ht="30">
      <c r="A436" s="43" t="s">
        <v>391</v>
      </c>
      <c r="B436" s="115"/>
    </row>
    <row r="437" spans="1:2">
      <c r="A437" s="42" t="s">
        <v>474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476</v>
      </c>
      <c r="B439" s="41" t="s">
        <v>484</v>
      </c>
    </row>
    <row r="440" spans="1:2">
      <c r="A440" s="42" t="s">
        <v>406</v>
      </c>
      <c r="B440" s="41">
        <v>0</v>
      </c>
    </row>
    <row r="441" spans="1:2">
      <c r="A441" s="42" t="s">
        <v>475</v>
      </c>
      <c r="B441" s="41">
        <v>0</v>
      </c>
    </row>
    <row r="442" spans="1:2" ht="15.75" thickBot="1">
      <c r="A442" s="128" t="s">
        <v>373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035B7-39A8-428C-8360-15FA07BA33F5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473</v>
      </c>
      <c r="B1" s="145" t="s">
        <v>416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  <c r="B22" s="30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29" spans="1:2" ht="15.75" thickBot="1">
      <c r="B29" s="30"/>
    </row>
    <row r="30" spans="1:2">
      <c r="A30" s="28" t="s">
        <v>363</v>
      </c>
      <c r="B30" s="122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1" t="s">
        <v>373</v>
      </c>
      <c r="B40" s="113">
        <v>0</v>
      </c>
    </row>
    <row r="42" spans="1:2" ht="50.1" customHeight="1">
      <c r="A42" s="132" t="s">
        <v>434</v>
      </c>
      <c r="B42" s="115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2" t="s">
        <v>389</v>
      </c>
      <c r="B46" s="115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1" t="s">
        <v>373</v>
      </c>
      <c r="B59" s="120">
        <f>SUM(B47:B58)</f>
        <v>0</v>
      </c>
    </row>
    <row r="60" spans="1:2">
      <c r="A60" s="20" t="s">
        <v>435</v>
      </c>
      <c r="B60" s="119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1" t="s">
        <v>373</v>
      </c>
      <c r="B75" s="113">
        <f>SUM(B61:B74)</f>
        <v>0</v>
      </c>
    </row>
    <row r="76" spans="1:2" ht="15.75" thickBot="1"/>
    <row r="77" spans="1:2" ht="30">
      <c r="A77" s="129" t="s">
        <v>436</v>
      </c>
      <c r="B77" s="115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1" t="s">
        <v>373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391</v>
      </c>
      <c r="B432" s="115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469</v>
      </c>
      <c r="B435" s="41">
        <v>0</v>
      </c>
    </row>
    <row r="436" spans="1:2" ht="15.75" thickBot="1">
      <c r="A436" s="121" t="s">
        <v>373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667C-87B4-4EDF-9E90-8BC6C0B7B9BB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473</v>
      </c>
      <c r="B1" s="139" t="s">
        <v>437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32" spans="1:2" ht="15.75" thickBot="1"/>
    <row r="33" spans="1:2">
      <c r="A33" s="28" t="s">
        <v>363</v>
      </c>
      <c r="B33" s="122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1" t="s">
        <v>373</v>
      </c>
      <c r="B43" s="113">
        <v>0</v>
      </c>
    </row>
    <row r="44" spans="1:2" ht="15.75" thickBot="1"/>
    <row r="45" spans="1:2" ht="50.1" customHeight="1">
      <c r="A45" s="147" t="s">
        <v>390</v>
      </c>
      <c r="B45" s="115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6" t="s">
        <v>389</v>
      </c>
      <c r="B48" s="115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8" t="s">
        <v>373</v>
      </c>
      <c r="B61" s="113">
        <f>SUM(B48:B60)</f>
        <v>0</v>
      </c>
    </row>
    <row r="62" spans="1:2">
      <c r="A62" s="20" t="s">
        <v>438</v>
      </c>
      <c r="B62" s="115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8" t="s">
        <v>373</v>
      </c>
      <c r="B77" s="113">
        <f>SUM(B63:B76)</f>
        <v>0</v>
      </c>
    </row>
    <row r="78" spans="1:2" ht="15.75" thickBot="1"/>
    <row r="79" spans="1:2" ht="30">
      <c r="A79" s="129" t="s">
        <v>439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4" t="s">
        <v>373</v>
      </c>
      <c r="B432" s="127">
        <f>SUM(B80:B431)</f>
        <v>0</v>
      </c>
    </row>
    <row r="433" spans="1:2" ht="15.75" thickBot="1"/>
    <row r="434" spans="1:2" ht="45" customHeight="1">
      <c r="A434" s="116" t="s">
        <v>391</v>
      </c>
      <c r="B434" s="115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8" t="s">
        <v>373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2F6B7-52CD-4455-82A8-823964D4DB19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473</v>
      </c>
      <c r="B1" s="34" t="s">
        <v>456</v>
      </c>
    </row>
    <row r="2" spans="1:2" ht="15.75" thickBot="1">
      <c r="A2" s="38" t="s">
        <v>472</v>
      </c>
      <c r="B2" s="26" t="s">
        <v>414</v>
      </c>
    </row>
    <row r="3" spans="1:2" ht="15.75" thickBot="1">
      <c r="A3" s="67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v>0</v>
      </c>
    </row>
    <row r="32" spans="1:2" ht="15.75" thickBot="1"/>
    <row r="33" spans="1:2" ht="15.75" thickBot="1">
      <c r="A33" s="148" t="s">
        <v>363</v>
      </c>
      <c r="B33" s="122"/>
    </row>
    <row r="34" spans="1:2">
      <c r="A34" s="141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2" t="s">
        <v>373</v>
      </c>
      <c r="B43" s="113">
        <v>0</v>
      </c>
    </row>
    <row r="44" spans="1:2" ht="15.75" thickBot="1">
      <c r="B44"/>
    </row>
    <row r="45" spans="1:2" ht="60" customHeight="1">
      <c r="A45" s="29" t="s">
        <v>390</v>
      </c>
      <c r="B45" s="115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4" t="s">
        <v>373</v>
      </c>
      <c r="B63" s="120">
        <f>SUM(B51:B62)</f>
        <v>0</v>
      </c>
    </row>
    <row r="64" spans="1:2" ht="30">
      <c r="A64" s="129" t="s">
        <v>440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 ht="15.75" thickBot="1">
      <c r="B80"/>
    </row>
    <row r="81" spans="1:2" ht="30">
      <c r="A81" s="129" t="s">
        <v>441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4" t="s">
        <v>373</v>
      </c>
      <c r="B434" s="127">
        <f>SUM(B82:B433)</f>
        <v>0</v>
      </c>
    </row>
    <row r="435" spans="1:2" ht="15.75" thickBot="1"/>
    <row r="436" spans="1:2" ht="30">
      <c r="A436" s="116" t="s">
        <v>391</v>
      </c>
      <c r="B436" s="115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469</v>
      </c>
      <c r="B439" s="41">
        <v>0</v>
      </c>
    </row>
    <row r="440" spans="1:2" ht="15.75" thickBot="1">
      <c r="A440" s="121" t="s">
        <v>373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D66F9-B60F-4066-8103-C98314DEA4B4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473</v>
      </c>
      <c r="B1" s="139" t="s">
        <v>419</v>
      </c>
    </row>
    <row r="2" spans="1:2">
      <c r="A2" s="38" t="s">
        <v>472</v>
      </c>
      <c r="B2" s="56" t="s">
        <v>411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v>0</v>
      </c>
    </row>
    <row r="23" spans="1:2" ht="15.75" thickBot="1">
      <c r="A23" s="14"/>
      <c r="B23" s="30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363</v>
      </c>
      <c r="B32" s="122"/>
    </row>
    <row r="33" spans="1:2">
      <c r="A33" s="141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1" t="s">
        <v>373</v>
      </c>
      <c r="B42" s="113">
        <v>0</v>
      </c>
    </row>
    <row r="43" spans="1:2" ht="15.75" thickBot="1">
      <c r="B43" s="30"/>
    </row>
    <row r="44" spans="1:2" ht="45.75" thickBot="1">
      <c r="A44" s="149" t="s">
        <v>390</v>
      </c>
      <c r="B44" s="115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9" t="s">
        <v>389</v>
      </c>
      <c r="B50" s="115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1" t="s">
        <v>373</v>
      </c>
      <c r="B63" s="113">
        <f>SUM(B50:B62)</f>
        <v>0</v>
      </c>
    </row>
    <row r="64" spans="1:2" ht="15.75" thickBot="1">
      <c r="A64" s="18" t="s">
        <v>431</v>
      </c>
      <c r="B64" s="115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1" t="s">
        <v>373</v>
      </c>
      <c r="B79" s="113">
        <f>SUM(B65:B78)</f>
        <v>0</v>
      </c>
    </row>
    <row r="80" spans="1:2" ht="30">
      <c r="A80" s="129" t="s">
        <v>442</v>
      </c>
      <c r="B80" s="119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27">
        <f>SUM(B81:B432)</f>
        <v>0</v>
      </c>
    </row>
    <row r="434" spans="1:2">
      <c r="B434" s="30"/>
    </row>
    <row r="435" spans="1:2" ht="30">
      <c r="A435" s="43" t="s">
        <v>391</v>
      </c>
      <c r="B435" s="115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1" t="s">
        <v>373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B60D0-94F6-4D1E-AD1E-DA82D5C5EDF8}">
  <dimension ref="A1:C452"/>
  <sheetViews>
    <sheetView topLeftCell="A411" workbookViewId="0">
      <selection activeCell="B421" sqref="B421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468</v>
      </c>
      <c r="B1" s="25" t="s">
        <v>422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>
      <c r="A12" s="111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484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>
      <c r="A30" s="109"/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1" t="s">
        <v>364</v>
      </c>
      <c r="B32" s="30" t="s">
        <v>443</v>
      </c>
    </row>
    <row r="33" spans="1:2">
      <c r="A33" s="1" t="s">
        <v>365</v>
      </c>
      <c r="B33" s="30" t="s">
        <v>484</v>
      </c>
    </row>
    <row r="34" spans="1:2">
      <c r="A34" s="1" t="s">
        <v>366</v>
      </c>
    </row>
    <row r="35" spans="1:2" ht="14.45" customHeight="1">
      <c r="A35" s="1" t="s">
        <v>367</v>
      </c>
    </row>
    <row r="36" spans="1:2">
      <c r="A36" s="1" t="s">
        <v>368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10" t="s">
        <v>373</v>
      </c>
      <c r="B41" s="30" t="s">
        <v>484</v>
      </c>
    </row>
    <row r="42" spans="1:2" ht="15" customHeight="1" thickBot="1">
      <c r="A42" s="109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484</v>
      </c>
    </row>
    <row r="58" spans="1:2">
      <c r="A58" s="11" t="s">
        <v>379</v>
      </c>
    </row>
    <row r="59" spans="1:2">
      <c r="A59" s="108" t="s">
        <v>11</v>
      </c>
    </row>
    <row r="60" spans="1:2">
      <c r="A60" s="44" t="s">
        <v>373</v>
      </c>
      <c r="B60" s="30" t="s">
        <v>484</v>
      </c>
    </row>
    <row r="61" spans="1:2">
      <c r="A61" s="107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484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484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484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484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</row>
    <row r="434" spans="1:2">
      <c r="A434" s="12" t="s">
        <v>401</v>
      </c>
      <c r="B434" s="30" t="s">
        <v>484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93CEF-6D18-461B-8DD2-AD1BA311EA8D}">
  <dimension ref="A1:B457"/>
  <sheetViews>
    <sheetView workbookViewId="0">
      <selection activeCell="B421" sqref="B421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468</v>
      </c>
      <c r="B1" s="25" t="s">
        <v>424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09756-DFE8-4088-AA2B-3DABCE9BA351}">
  <dimension ref="A1:B455"/>
  <sheetViews>
    <sheetView workbookViewId="0">
      <selection activeCell="B421" sqref="B421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2" t="s">
        <v>468</v>
      </c>
      <c r="B1" s="25" t="s">
        <v>408</v>
      </c>
    </row>
    <row r="2" spans="1:2" ht="15.75" thickBot="1">
      <c r="A2" s="24" t="s">
        <v>457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203B5-A1DE-4D5E-B9D1-A268EB404CF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453</v>
      </c>
    </row>
    <row r="2" spans="1:2" ht="15.75" thickBot="1">
      <c r="A2" s="24" t="s">
        <v>479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481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5BCE7-C666-4006-8081-14EDF8998791}">
  <dimension ref="A1:B455"/>
  <sheetViews>
    <sheetView workbookViewId="0">
      <selection activeCell="B421" sqref="B421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2" t="s">
        <v>468</v>
      </c>
      <c r="B1" s="25" t="s">
        <v>409</v>
      </c>
    </row>
    <row r="2" spans="1:2" ht="15.75" thickBot="1">
      <c r="A2" s="24" t="s">
        <v>457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E61DF-FD57-4A0D-B581-F5B1383F1C51}">
  <dimension ref="A1:B434"/>
  <sheetViews>
    <sheetView workbookViewId="0">
      <selection activeCell="B421" sqref="B421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2" t="s">
        <v>468</v>
      </c>
      <c r="B1" s="33" t="s">
        <v>416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45B3C-2EA7-4515-8A93-4031A6ACD3A3}">
  <dimension ref="A1:B437"/>
  <sheetViews>
    <sheetView workbookViewId="0">
      <selection activeCell="B421" sqref="B421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2" t="s">
        <v>468</v>
      </c>
      <c r="B1" s="33" t="s">
        <v>437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7D3F7-B4D5-465E-8F4E-0D706C94DBB4}">
  <dimension ref="A1:B457"/>
  <sheetViews>
    <sheetView workbookViewId="0">
      <selection activeCell="B421" sqref="B421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2" t="s">
        <v>468</v>
      </c>
      <c r="B1" s="34" t="s">
        <v>418</v>
      </c>
    </row>
    <row r="2" spans="1:2" ht="15.75" thickBot="1">
      <c r="A2" s="24" t="s">
        <v>457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706D1-97D1-4EA6-B9B8-B375D56A4477}">
  <dimension ref="A1:B457"/>
  <sheetViews>
    <sheetView workbookViewId="0">
      <selection activeCell="B421" sqref="B421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468</v>
      </c>
      <c r="B1" s="25" t="s">
        <v>419</v>
      </c>
    </row>
    <row r="2" spans="1:2" ht="15.75" thickBot="1">
      <c r="A2" s="24" t="s">
        <v>457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34F8-CC85-4767-86E9-CB689ACBC26A}">
  <dimension ref="A1:B456"/>
  <sheetViews>
    <sheetView topLeftCell="A397" workbookViewId="0">
      <selection activeCell="B432" sqref="B432:B440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44984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 ht="14.4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/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461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461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/>
    </row>
    <row r="434" spans="1:2">
      <c r="A434" s="12" t="s">
        <v>401</v>
      </c>
      <c r="B434" s="23"/>
    </row>
    <row r="435" spans="1:2">
      <c r="A435" s="12" t="s">
        <v>373</v>
      </c>
      <c r="B435" s="23"/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766A6-7B7F-4785-A915-E6FDD5BC9A84}">
  <dimension ref="A1:B457"/>
  <sheetViews>
    <sheetView workbookViewId="0">
      <selection activeCell="B432" sqref="B432:B440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453</v>
      </c>
    </row>
    <row r="2" spans="1:2" ht="15.75" thickBot="1">
      <c r="A2" s="76">
        <v>44984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449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461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65989-56DF-4E27-B241-0BACF5CBDBC4}">
  <dimension ref="A1:B455"/>
  <sheetViews>
    <sheetView zoomScale="80" zoomScaleNormal="80" workbookViewId="0">
      <selection activeCell="B432" sqref="B432:B440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451</v>
      </c>
    </row>
    <row r="2" spans="1:2" ht="16.5" thickBot="1">
      <c r="A2" s="102">
        <v>44984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466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465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465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 t="s">
        <v>373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BF3DD-0DF5-4440-AD3A-EC1B1947EA02}">
  <dimension ref="A1:B457"/>
  <sheetViews>
    <sheetView workbookViewId="0">
      <selection activeCell="B432" sqref="B432:B440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454</v>
      </c>
    </row>
    <row r="2" spans="1:2" ht="15.75" thickBot="1">
      <c r="A2" s="76">
        <v>44984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465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5EF50-6FB9-42CE-A30E-0A37E4524931}">
  <dimension ref="A1:B435"/>
  <sheetViews>
    <sheetView workbookViewId="0">
      <selection activeCell="B432" sqref="B432:B440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44984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5718F-CABC-47B1-9638-8DD1E1DCCF83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451</v>
      </c>
    </row>
    <row r="2" spans="1:2" ht="15.75" thickBot="1">
      <c r="A2" s="24" t="s">
        <v>479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53EFD-1958-4724-80E5-BA44F942B9FB}">
  <dimension ref="A1:B437"/>
  <sheetViews>
    <sheetView workbookViewId="0">
      <selection activeCell="B432" sqref="B432:B440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B81EA-8B8C-4299-B0CA-D021B4B4E35B}">
  <dimension ref="A1:B457"/>
  <sheetViews>
    <sheetView workbookViewId="0">
      <selection activeCell="B432" sqref="B432:B440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456</v>
      </c>
    </row>
    <row r="2" spans="1:2" ht="15.75" thickBot="1">
      <c r="A2" s="106">
        <v>44984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1F8C3-4375-45BE-9235-14E30FC3FCD6}">
  <dimension ref="A1:B457"/>
  <sheetViews>
    <sheetView workbookViewId="0">
      <selection activeCell="B432" sqref="B432:B440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44984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4A40E-64A9-4335-A11E-8CF88EF3BA48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9</v>
      </c>
    </row>
    <row r="5" spans="1:2" ht="15.75" thickBot="1">
      <c r="A5" s="19" t="s">
        <v>0</v>
      </c>
    </row>
    <row r="6" spans="1:2">
      <c r="A6" s="3" t="s">
        <v>1</v>
      </c>
      <c r="B6" s="30">
        <v>6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9</v>
      </c>
    </row>
    <row r="13" spans="1:2">
      <c r="A13" s="38" t="s">
        <v>4</v>
      </c>
    </row>
    <row r="14" spans="1:2">
      <c r="A14" s="42" t="s">
        <v>5</v>
      </c>
      <c r="B14" s="30">
        <v>9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9</v>
      </c>
    </row>
    <row r="24" spans="1:2">
      <c r="A24" s="38" t="s">
        <v>392</v>
      </c>
    </row>
    <row r="25" spans="1:2">
      <c r="A25" s="42" t="s">
        <v>393</v>
      </c>
      <c r="B25" s="30">
        <v>5</v>
      </c>
    </row>
    <row r="26" spans="1:2">
      <c r="A26" s="42" t="s">
        <v>394</v>
      </c>
      <c r="B26" s="30" t="s">
        <v>484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9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484</v>
      </c>
    </row>
    <row r="34" spans="1:2">
      <c r="A34" s="42" t="s">
        <v>366</v>
      </c>
      <c r="B34" s="30" t="s">
        <v>484</v>
      </c>
    </row>
    <row r="35" spans="1:2" ht="14.45" customHeight="1">
      <c r="A35" s="42" t="s">
        <v>367</v>
      </c>
      <c r="B35" s="30" t="s">
        <v>484</v>
      </c>
    </row>
    <row r="36" spans="1:2">
      <c r="A36" s="42" t="s">
        <v>368</v>
      </c>
      <c r="B36" s="30" t="s">
        <v>484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9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484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9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9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9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484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6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9</v>
      </c>
    </row>
    <row r="434" spans="1:2">
      <c r="A434" s="69" t="s">
        <v>391</v>
      </c>
    </row>
    <row r="435" spans="1:2">
      <c r="A435" s="42" t="s">
        <v>400</v>
      </c>
      <c r="B435" s="30">
        <v>7</v>
      </c>
    </row>
    <row r="436" spans="1:2">
      <c r="A436" s="42" t="s">
        <v>401</v>
      </c>
      <c r="B436" s="30" t="s">
        <v>484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7A62C-896C-459B-B8A3-CE7DB054B2EB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7EC18-83B7-4851-AB46-8B909E351DA1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30ED5-2FF2-410F-93EE-18CF6CB624C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79BF-F296-414E-B692-EF57AA711C4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FE12E-BDE7-497D-B899-8B1794D1BFCC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802C7-78AC-43AF-B2E1-B995E33B8CA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8B8D-FD71-4159-86F9-F6A08FA3A8B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3" t="s">
        <v>454</v>
      </c>
    </row>
    <row r="2" spans="1:2" ht="15.75" thickBot="1">
      <c r="A2" s="24" t="s">
        <v>479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482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91851-9BA3-469A-B9CB-6F680700CB7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53DD4-7382-485B-B865-434A6DEA2A2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458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25B24-E0ED-4101-9818-C6567CF75D8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459</v>
      </c>
      <c r="B1" s="25" t="s">
        <v>424</v>
      </c>
    </row>
    <row r="2" spans="1:2" ht="15.75" thickBot="1">
      <c r="A2" s="24" t="str">
        <f>'HAMPSHIRE Tested Inmates'!A2</f>
        <v>02.27.2023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4A00C-380E-4CBB-9D2D-86EC806E8A1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459</v>
      </c>
      <c r="B1" s="25" t="s">
        <v>408</v>
      </c>
    </row>
    <row r="2" spans="1:2" ht="15.75" thickBot="1">
      <c r="A2" s="24" t="str">
        <f>'HAMPSHIRE Tested Inmates'!A2</f>
        <v>02.27.2023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3C70F-95FB-4746-A91F-01BD40AF90C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459</v>
      </c>
      <c r="B1" s="25" t="s">
        <v>409</v>
      </c>
    </row>
    <row r="2" spans="1:2" ht="15.75" thickBot="1">
      <c r="A2" s="24" t="str">
        <f>'HAMPSHIRE Tested Inmates'!A2</f>
        <v>02.27.2023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D562F-FC94-45C5-BED2-2F74416DE10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416</v>
      </c>
    </row>
    <row r="2" spans="1:2">
      <c r="A2" s="24" t="str">
        <f>'HAMPSHIRE Tested Inmates'!A2</f>
        <v>02.27.2023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02747-2CD2-4914-A169-6B1231BC808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459</v>
      </c>
      <c r="B1" s="33" t="s">
        <v>437</v>
      </c>
    </row>
    <row r="2" spans="1:2">
      <c r="A2" s="24" t="str">
        <f>'HAMPSHIRE Tested Inmates'!A2</f>
        <v>02.27.2023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EAC16-90F9-47EF-94E0-F2A8E9D68F6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459</v>
      </c>
      <c r="B1" s="34" t="s">
        <v>418</v>
      </c>
    </row>
    <row r="2" spans="1:2" ht="15.75" thickBot="1">
      <c r="A2" s="24" t="str">
        <f>'HAMPSHIRE Tested Inmates'!A2</f>
        <v>02.27.2023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A5DBD-F190-45E6-8C16-B4A4CFA3F73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459</v>
      </c>
      <c r="B1" s="33" t="s">
        <v>419</v>
      </c>
    </row>
    <row r="2" spans="1:2" ht="15.75" thickBot="1">
      <c r="A2" s="24" t="str">
        <f>'HAMPSHIRE Tested Inmates'!A2</f>
        <v>02.27.2023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BE72-BFB0-4D0C-ACD0-DAA55C44FE6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f>SUM(B48:B59)</f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9D614-D700-4C8D-9233-660D175336BD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4" t="s">
        <v>416</v>
      </c>
    </row>
    <row r="2" spans="1:2">
      <c r="A2" s="24" t="s">
        <v>479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B129D-C16F-4012-8098-6E2471DC233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540E2-FD76-4254-B4BF-4C3148AE079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 ht="15.75" thickBot="1">
      <c r="A75" s="21" t="s">
        <v>359</v>
      </c>
      <c r="B75" s="30">
        <v>0</v>
      </c>
    </row>
    <row r="76" spans="1:2">
      <c r="A76" s="20" t="s">
        <v>430</v>
      </c>
      <c r="B76" s="30">
        <f>SUM(B62:B75)</f>
        <v>0</v>
      </c>
    </row>
    <row r="77" spans="1:2">
      <c r="A77" s="1" t="s">
        <v>12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f>SUM(B78:B428)</f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0A10B-2684-4637-ABBB-ABC58C147A9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6975-1922-478B-BEFA-10956C9E840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8156-34E0-4228-ACC3-16132909660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EA578-5D88-4521-88CF-C37CFF1BB64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457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9DA68-B3E7-416A-B008-7A7AA53892B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457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69962-785C-4706-BF4A-EE62FFDF0EE9}">
  <dimension ref="A1:B457"/>
  <sheetViews>
    <sheetView zoomScale="130" zoomScaleNormal="130" workbookViewId="0">
      <selection activeCell="A9" sqref="A9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9040A-FA55-4F05-B5E9-DCDC9F8AE35B}">
  <dimension ref="A1:B457"/>
  <sheetViews>
    <sheetView zoomScaleNormal="100" workbookViewId="0">
      <selection activeCell="A9" sqref="A9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B6486-EEFC-48D1-B4DF-D6C4B86AA613}">
  <dimension ref="A1:B453"/>
  <sheetViews>
    <sheetView workbookViewId="0">
      <selection activeCell="A9" sqref="A9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D3172-BF1D-4C0C-B74A-D25864D0E1D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4" t="s">
        <v>437</v>
      </c>
    </row>
    <row r="2" spans="1:2">
      <c r="A2" s="24" t="s">
        <v>479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1718C-A35D-49B1-9A7C-B2D63788E200}">
  <dimension ref="A1:B457"/>
  <sheetViews>
    <sheetView workbookViewId="0">
      <selection activeCell="A9" sqref="A9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3" t="s">
        <v>454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828C5-6799-462C-91FD-BA5DFA22919E}">
  <dimension ref="A1:B451"/>
  <sheetViews>
    <sheetView workbookViewId="0">
      <selection activeCell="A9" sqref="A9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4" t="s">
        <v>416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1179E-791B-4828-AE17-97C1E78A4B56}">
  <dimension ref="A1:B440"/>
  <sheetViews>
    <sheetView workbookViewId="0">
      <selection activeCell="A9" sqref="A9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4" t="s">
        <v>437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24" t="s">
        <v>455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32F05-685C-4182-9F1E-BB9E26D8D230}">
  <dimension ref="A1:B457"/>
  <sheetViews>
    <sheetView workbookViewId="0">
      <selection activeCell="A9" sqref="A9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5" t="s">
        <v>456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56341-8B5C-4762-A382-3D9B8117F2C3}">
  <dimension ref="A1:B457"/>
  <sheetViews>
    <sheetView topLeftCell="A2" workbookViewId="0">
      <selection activeCell="A9" sqref="A9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452</v>
      </c>
      <c r="B1" s="66" t="s">
        <v>419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394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37A7D-115C-4BCE-8024-1550CD114EEC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422</v>
      </c>
    </row>
    <row r="2" spans="1:2">
      <c r="A2" s="52" t="s">
        <v>447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50">
        <f>B3</f>
        <v>0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4A742-6CAB-405C-97BA-C74DC56E1FD7}">
  <dimension ref="A1:B459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424</v>
      </c>
    </row>
    <row r="2" spans="1:2">
      <c r="A2" s="52">
        <v>44984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13F70-F641-4E9E-B984-A124B315F98E}">
  <dimension ref="A1:B43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408</v>
      </c>
    </row>
    <row r="2" spans="1:2">
      <c r="A2" s="52">
        <v>44984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8AB47-5C59-41E2-946B-B2B59A39D4B0}">
  <dimension ref="A1:B438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409</v>
      </c>
    </row>
    <row r="2" spans="1:2">
      <c r="A2" s="52">
        <v>44984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9E096-3257-4921-B4D4-ABAABF810ED6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416</v>
      </c>
    </row>
    <row r="2" spans="1:2">
      <c r="A2" s="52">
        <v>44984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C1DC3-DDA8-4AA3-8618-3A04836C0CF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5" t="s">
        <v>456</v>
      </c>
    </row>
    <row r="2" spans="1:2" ht="15.75" thickBot="1">
      <c r="A2" t="s">
        <v>479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ED605-F3E7-4B0E-95E9-EF52EAB4E596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437</v>
      </c>
    </row>
    <row r="2" spans="1:2">
      <c r="A2" s="52">
        <v>44984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D3F95-9F75-42B5-A313-5B8FE4BE00D6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418</v>
      </c>
    </row>
    <row r="2" spans="1:2">
      <c r="A2" s="52">
        <v>44984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6BBFF-2DE1-411B-A3AA-9354C0AEDC48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448</v>
      </c>
      <c r="B1" s="33" t="s">
        <v>419</v>
      </c>
    </row>
    <row r="2" spans="1:2">
      <c r="A2" s="52">
        <v>44984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93E8A-F0B3-42F6-AD3E-E21D3C5F3F41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480</v>
      </c>
      <c r="C1" s="33" t="s">
        <v>419</v>
      </c>
    </row>
    <row r="2" spans="1:9" ht="15.75" thickBot="1">
      <c r="A2" s="24" t="s">
        <v>479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4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3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DE578-40A3-4E88-8EA2-6A401A9B1AD4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473</v>
      </c>
      <c r="B1" s="33" t="s">
        <v>422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f>SUM(B14:B21)</f>
        <v>0</v>
      </c>
    </row>
    <row r="23" spans="1:2">
      <c r="A23" s="123"/>
    </row>
    <row r="24" spans="1:2">
      <c r="A24" s="107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0</v>
      </c>
    </row>
    <row r="45" spans="1:2" ht="15" customHeight="1"/>
    <row r="46" spans="1:2" ht="50.1" customHeight="1">
      <c r="A46" s="46" t="s">
        <v>471</v>
      </c>
      <c r="B46" s="115"/>
    </row>
    <row r="47" spans="1:2" ht="210">
      <c r="A47" s="17" t="s">
        <v>470</v>
      </c>
      <c r="B47" s="41">
        <v>0</v>
      </c>
    </row>
    <row r="48" spans="1:2">
      <c r="A48" s="10"/>
    </row>
    <row r="49" spans="1:2" ht="75">
      <c r="A49" s="46" t="s">
        <v>389</v>
      </c>
      <c r="B49" s="115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0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8" t="s">
        <v>373</v>
      </c>
      <c r="B62" s="120">
        <f>SUM(B50:B61)</f>
        <v>0</v>
      </c>
    </row>
    <row r="63" spans="1:2">
      <c r="A63" s="20" t="s">
        <v>397</v>
      </c>
      <c r="B63" s="119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0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8" t="s">
        <v>373</v>
      </c>
      <c r="B78" s="117">
        <f>SUM(B64:B77)</f>
        <v>0</v>
      </c>
    </row>
    <row r="79" spans="1:2">
      <c r="A79" s="20" t="s">
        <v>425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3">
        <f>SUM(B80:B431)</f>
        <v>0</v>
      </c>
    </row>
    <row r="433" spans="1:2" ht="15.75" thickBot="1"/>
    <row r="434" spans="1:2" ht="30">
      <c r="A434" s="116" t="s">
        <v>391</v>
      </c>
      <c r="B434" s="115"/>
    </row>
    <row r="435" spans="1:2">
      <c r="A435" s="42" t="s">
        <v>400</v>
      </c>
      <c r="B435" s="41">
        <v>0</v>
      </c>
    </row>
    <row r="436" spans="1:2">
      <c r="A436" s="42" t="s">
        <v>401</v>
      </c>
      <c r="B436" s="41">
        <v>0</v>
      </c>
    </row>
    <row r="437" spans="1:2">
      <c r="A437" s="42" t="s">
        <v>469</v>
      </c>
      <c r="B437" s="41">
        <v>0</v>
      </c>
    </row>
    <row r="438" spans="1:2" ht="15.75" thickBot="1">
      <c r="A438" s="114" t="s">
        <v>373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2023-02-28T21:04:55Z</dcterms:modified>
</cp:coreProperties>
</file>