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14.23/"/>
    </mc:Choice>
  </mc:AlternateContent>
  <xr:revisionPtr revIDLastSave="12" documentId="8_{BA90D9BA-EBDC-4163-8FE4-3CF4BE1F7B4F}" xr6:coauthVersionLast="47" xr6:coauthVersionMax="47" xr10:uidLastSave="{E535DC6C-1BED-4648-9D1A-50AFA19B61AA}"/>
  <bookViews>
    <workbookView xWindow="5880" yWindow="2115" windowWidth="21600" windowHeight="11385" xr2:uid="{00000000-000D-0000-FFFF-FFFF00000000}"/>
  </bookViews>
  <sheets>
    <sheet name="BERKSHIRE Tested Inmates" sheetId="88" r:id="rId1"/>
    <sheet name="BERKSHIRE Tested Staff" sheetId="89" r:id="rId2"/>
    <sheet name="BERKSHIRE Positive Inmates" sheetId="90" r:id="rId3"/>
    <sheet name="BERKSHIRE Positive Staff" sheetId="91" r:id="rId4"/>
    <sheet name="BERKSHIRE Hospital Inmates" sheetId="92" r:id="rId5"/>
    <sheet name="BERKSHIRE Hospital Staff" sheetId="93" r:id="rId6"/>
    <sheet name="BERKSHIRE Deaths Inmates" sheetId="94" r:id="rId7"/>
    <sheet name="BERKSHIRE Deaths Staff" sheetId="95" r:id="rId8"/>
    <sheet name="Bristol Tested - Inmates" sheetId="80" r:id="rId9"/>
    <sheet name="Bristol Tested - Staff" sheetId="81" r:id="rId10"/>
    <sheet name="Bristol Positive -Inmates" sheetId="82" r:id="rId11"/>
    <sheet name="Bristol Positive - Staff" sheetId="83" r:id="rId12"/>
    <sheet name="Bristol Hospital- Inmates " sheetId="84" r:id="rId13"/>
    <sheet name="Bristol Hospital - Staff " sheetId="85" r:id="rId14"/>
    <sheet name="Bristol Deaths - Inmates" sheetId="86" r:id="rId15"/>
    <sheet name="Bristol Deaths - Staff" sheetId="87" r:id="rId16"/>
    <sheet name="Dukes Tested Inmates" sheetId="72" r:id="rId17"/>
    <sheet name="Dukes Tested Staff" sheetId="73" r:id="rId18"/>
    <sheet name="Dukes Positive Inmates" sheetId="74" r:id="rId19"/>
    <sheet name="Dukes Positive Staff" sheetId="75" r:id="rId20"/>
    <sheet name="Dukes Hospital Inmates " sheetId="76" r:id="rId21"/>
    <sheet name="Dukes. Hospital Staff " sheetId="77" r:id="rId22"/>
    <sheet name="Dukes Deaths Inmates" sheetId="78" r:id="rId23"/>
    <sheet name="Dukes Deaths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/>
  <c r="B22" i="24"/>
  <c r="B29" i="24"/>
  <c r="B41" i="24"/>
  <c r="B72" i="24"/>
  <c r="B76" i="24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 s="1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 s="1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<sst xmlns="http://schemas.openxmlformats.org/spreadsheetml/2006/main" count="38129" uniqueCount="481">
  <si>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</si>
  <si>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</si>
  <si>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</si>
  <si>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</si>
  <si>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</si>
  <si>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</si>
  <si>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</si>
  <si>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</si>
  <si>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</si>
  <si>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</si>
  <si>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</si>
  <si>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</si>
  <si>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</si>
  <si>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</si>
  <si>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</si>
  <si>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</si>
  <si>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</si>
  <si>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</si>
  <si>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</si>
  <si>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</si>
  <si>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</si>
  <si>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</si>
  <si>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</si>
  <si>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</si>
  <si>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</si>
  <si>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</si>
  <si>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</si>
  <si>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</si>
  <si>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</si>
  <si>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</si>
  <si>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</si>
  <si>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</si>
  <si>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</si>
  <si>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</si>
  <si>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</si>
  <si>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</si>
  <si>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</si>
  <si>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</si>
  <si>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</si>
  <si>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</si>
  <si>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</si>
  <si>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</si>
  <si>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</si>
  <si>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</si>
  <si>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</si>
  <si>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</si>
  <si>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</si>
  <si>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</si>
  <si>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</si>
  <si>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</si>
  <si>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</si>
  <si>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</si>
  <si>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</si>
  <si>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</si>
  <si>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</si>
  <si>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</si>
  <si>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</si>
  <si>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</si>
  <si>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</si>
  <si>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</si>
  <si>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</si>
  <si>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</si>
  <si>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</si>
  <si>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</si>
  <si>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</si>
  <si>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</si>
  <si>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</si>
  <si>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</si>
  <si>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</si>
  <si>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</si>
  <si>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</si>
  <si>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</si>
  <si>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</si>
  <si>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</si>
  <si>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</si>
  <si>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</si>
  <si>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</si>
  <si>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</si>
  <si>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</si>
  <si>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</si>
  <si>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</si>
  <si>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</si>
  <si>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</si>
  <si>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</si>
  <si>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</si>
  <si>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</si>
  <si>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</si>
  <si>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</si>
  <si>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</si>
  <si>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</si>
  <si>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</si>
  <si>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</si>
  <si>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</si>
  <si>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</si>
  <si>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</si>
  <si>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</si>
  <si>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</si>
  <si>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</si>
  <si>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</si>
  <si>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</si>
  <si>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</si>
  <si>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</si>
  <si>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</si>
  <si>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</si>
  <si>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</si>
  <si>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</si>
  <si>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</si>
  <si>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</si>
  <si>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</si>
  <si>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</si>
  <si>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</si>
  <si>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</si>
  <si>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</si>
  <si>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</si>
  <si>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</si>
  <si>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</si>
  <si>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</si>
  <si>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</si>
  <si>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</si>
  <si>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</si>
  <si>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</si>
  <si>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</si>
  <si>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</si>
  <si>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</si>
  <si>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</si>
  <si>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</si>
  <si>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</si>
  <si>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</si>
  <si>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</si>
  <si>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</si>
  <si>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</si>
  <si>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</si>
  <si>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</si>
  <si>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</si>
  <si>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</si>
  <si>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</si>
  <si>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</si>
  <si>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</si>
  <si>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</si>
  <si>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</si>
  <si>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</si>
  <si>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</si>
  <si>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</si>
  <si>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</si>
  <si>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</si>
  <si>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</si>
  <si>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</si>
  <si>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</si>
  <si>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</si>
  <si>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</si>
  <si>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</si>
  <si>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</si>
  <si>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</si>
  <si>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</si>
  <si>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</si>
  <si>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</si>
  <si>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</si>
  <si>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</si>
  <si>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</si>
  <si>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</si>
  <si>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</si>
  <si>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</si>
  <si>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</si>
  <si>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</si>
  <si>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</si>
  <si>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</si>
  <si>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</si>
  <si>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</si>
  <si>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</si>
  <si>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</si>
  <si>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</si>
  <si>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</si>
  <si>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</si>
  <si>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</si>
  <si>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</si>
  <si>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</si>
  <si>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</si>
  <si>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</si>
  <si>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</si>
  <si>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</si>
  <si>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</si>
  <si>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</si>
  <si>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</si>
  <si>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</si>
  <si>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</si>
  <si>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</si>
  <si>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</si>
  <si>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</si>
  <si>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</si>
  <si>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</si>
  <si>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</si>
  <si>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</si>
  <si>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</si>
  <si>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</si>
  <si>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</si>
  <si>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</si>
  <si>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</si>
  <si>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</si>
  <si>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</si>
  <si>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</si>
  <si>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</si>
  <si>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</si>
  <si>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</si>
  <si>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</si>
  <si>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</si>
  <si>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</si>
  <si>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</si>
  <si>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</si>
  <si>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</si>
  <si>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</si>
  <si>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</si>
  <si>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</si>
  <si>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</si>
  <si>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</si>
  <si>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</si>
  <si>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</si>
  <si>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</si>
  <si>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</si>
  <si>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</si>
  <si>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</si>
  <si>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</si>
  <si>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</si>
  <si>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</si>
  <si>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</si>
  <si>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</si>
  <si>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</si>
  <si>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</si>
  <si>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</si>
  <si>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</si>
  <si>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</si>
  <si>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</si>
  <si>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</si>
  <si>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</si>
  <si>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</si>
  <si>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</si>
  <si>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</si>
  <si>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</si>
  <si>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</si>
  <si>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</si>
  <si>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</si>
  <si>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</si>
  <si>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</si>
  <si>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</si>
  <si>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</si>
  <si>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</si>
  <si>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</si>
  <si>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</si>
  <si>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</si>
  <si>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</si>
  <si>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</si>
  <si>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</si>
  <si>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</si>
  <si>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</si>
  <si>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</si>
  <si>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</si>
  <si>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</si>
  <si>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</si>
  <si>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</si>
  <si>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</si>
  <si>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</si>
  <si>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</si>
  <si>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</si>
  <si>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</si>
  <si>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</si>
  <si>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</si>
  <si>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</si>
  <si>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</si>
  <si>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</si>
  <si>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</si>
  <si>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</si>
  <si>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</si>
  <si>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</si>
  <si>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</si>
  <si>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</si>
  <si>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</si>
  <si>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</si>
  <si>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</si>
  <si>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</si>
  <si>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</si>
  <si>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</si>
  <si>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</si>
  <si>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</si>
  <si>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</si>
  <si>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</si>
  <si>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</si>
  <si>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</si>
  <si>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</si>
  <si>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</si>
  <si>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</si>
  <si>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</si>
  <si>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</si>
  <si>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</si>
  <si>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</si>
  <si>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</si>
  <si>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</si>
  <si>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</si>
  <si>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</si>
  <si>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</si>
  <si>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</si>
  <si>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</si>
  <si>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</si>
  <si>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</si>
  <si>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</si>
  <si>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</si>
  <si>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</si>
  <si>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</si>
  <si>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</si>
  <si>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</si>
  <si>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</si>
  <si>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</si>
  <si>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</si>
  <si>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</si>
  <si>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</si>
  <si>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</si>
  <si>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</si>
  <si>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</si>
  <si>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</si>
  <si>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</si>
  <si>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</si>
  <si>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</si>
  <si>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</si>
  <si>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</si>
  <si>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</si>
  <si>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</si>
  <si>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</si>
  <si>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</si>
  <si>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</si>
  <si>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</si>
  <si>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</si>
  <si>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</si>
  <si>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</si>
  <si>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</si>
  <si>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</si>
  <si>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</si>
  <si>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</si>
  <si>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</si>
  <si>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</si>
  <si>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</si>
  <si>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</si>
  <si>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</si>
  <si>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</si>
  <si>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</si>
  <si>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</si>
  <si>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</si>
  <si>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</si>
  <si>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</si>
  <si>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</si>
  <si>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</si>
  <si>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</si>
  <si>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</si>
  <si>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</si>
  <si>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</si>
  <si>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</si>
  <si>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</si>
  <si>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</si>
  <si>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</si>
  <si>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</si>
  <si>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</si>
  <si>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</si>
  <si>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</si>
  <si>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</si>
  <si>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</si>
  <si>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</si>
  <si>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</si>
  <si>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</si>
  <si>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</si>
  <si>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</si>
  <si>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</si>
  <si>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</si>
  <si>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</si>
  <si>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</si>
  <si>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</si>
  <si>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</si>
  <si>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</si>
  <si>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</si>
  <si>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</si>
  <si>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</si>
  <si>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</si>
  <si>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</si>
  <si>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</si>
  <si>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</si>
  <si>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</si>
  <si>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</si>
  <si>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</si>
  <si>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</si>
  <si>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</si>
  <si>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</si>
  <si>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</si>
  <si>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</si>
  <si>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</si>
  <si>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</si>
  <si>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</si>
  <si>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</si>
  <si>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</si>
  <si>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</si>
  <si>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</si>
  <si>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</si>
  <si>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</si>
  <si>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</si>
  <si>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</si>
  <si>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</si>
  <si>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</si>
  <si>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</si>
  <si>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</si>
  <si>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</si>
  <si>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</si>
  <si>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</si>
  <si>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</si>
  <si>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</si>
  <si>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</si>
  <si>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</si>
  <si>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</si>
  <si>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</si>
  <si>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</si>
  <si>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</si>
  <si>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</si>
  <si>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</si>
  <si>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</si>
  <si>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</si>
  <si>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</si>
  <si>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</si>
  <si>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</si>
  <si>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</si>
  <si>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</si>
  <si>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</si>
  <si>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</si>
  <si>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</si>
  <si>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</si>
  <si>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</si>
  <si>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</si>
  <si>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</si>
  <si>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</si>
  <si>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</si>
  <si>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</si>
  <si>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</si>
  <si>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</si>
  <si>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</si>
  <si>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</si>
  <si>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</si>
  <si>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</si>
  <si>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</si>
  <si>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</si>
  <si>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</si>
  <si>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</si>
  <si>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</si>
  <si>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2/14/2023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</si>
  <si>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</si>
  <si>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02/14/2023</t>
  </si>
  <si>
    <t>PLYMOUTH</t>
  </si>
  <si>
    <t>County (Of Facility In Which Staff Work)</t>
  </si>
  <si>
    <t>DATE:02/14/2023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</si>
  <si>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</si>
  <si>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</si>
  <si>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</si>
  <si>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</si>
  <si>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DATE:02/06/2023</t>
  </si>
  <si>
    <t>Aggregate # Of  Inmate Deaths Due to a Probable or Confirmed Case of COVID-19 or from Complications Within:</t>
  </si>
  <si>
    <t>DATE: February 14, 2023</t>
  </si>
  <si>
    <t>02.14.2023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</si>
  <si>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</si>
  <si>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</si>
  <si>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</si>
  <si>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</si>
  <si>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</si>
  <si>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</si>
  <si>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</si>
  <si>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</si>
  <si>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</si>
  <si>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2/14/2023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</si>
  <si>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</si>
  <si>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</si>
  <si>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</si>
  <si>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</si>
  <si>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2/14/2023</t>
  </si>
  <si>
    <t>BRISTOL COUNTY</t>
  </si>
  <si>
    <t>Correctional Officer/Sergeant/Lieutenant/Captain</t>
  </si>
  <si>
    <t>Contractor /Food Service Vendor/Canteen</t>
  </si>
  <si>
    <t>Administrative Staff/ Major/Deputy</t>
  </si>
  <si>
    <t>DATE: 02/14/2023</t>
  </si>
  <si>
    <t>BERKSHIRE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</si>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</sst>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14" fontId="0" fillId="0" borderId="0" xfId="0" applyNumberFormat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0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1BFE-B070-4854-B186-7393A0F276F5}">
  <dimension ref="A1:C452"/>
  <sheetViews>
    <sheetView tabSelected="1"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479</v>
      </c>
      <c r="B1" s="25" t="s">
        <v>422</v>
      </c>
    </row>
    <row r="2" spans="1:2" ht="15.75" thickBot="1">
      <c r="A2" s="24" t="s">
        <v>478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72E52-F57D-4558-9EEB-1375AD34D1A4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474</v>
      </c>
      <c r="B1" s="33" t="s">
        <v>453</v>
      </c>
    </row>
    <row r="2" spans="1:2" ht="15.75" thickBot="1">
      <c r="A2" s="38" t="s">
        <v>473</v>
      </c>
      <c r="B2" s="27" t="s">
        <v>411</v>
      </c>
    </row>
    <row r="3" spans="1:2" ht="15.75" thickBot="1">
      <c r="A3" s="18" t="s">
        <v>10</v>
      </c>
      <c r="B3" s="127">
        <v>0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6" t="s">
        <v>373</v>
      </c>
      <c r="B11" s="128">
        <f>SUM(B6:B10)</f>
        <v>0</v>
      </c>
    </row>
    <row r="12" spans="1:2" ht="15.75" thickBot="1">
      <c r="A12" s="124"/>
      <c r="B12" s="37"/>
    </row>
    <row r="13" spans="1:2">
      <c r="A13" s="107" t="s">
        <v>4</v>
      </c>
      <c r="B13" s="12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5" t="s">
        <v>373</v>
      </c>
      <c r="B22" s="114">
        <f>SUM(B14:B21)</f>
        <v>0</v>
      </c>
    </row>
    <row r="23" spans="1:2">
      <c r="A23" s="124"/>
    </row>
    <row r="24" spans="1:2">
      <c r="A24" s="107" t="s">
        <v>392</v>
      </c>
      <c r="B24" s="11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5" t="s">
        <v>373</v>
      </c>
      <c r="B29" s="114">
        <f>SUM(B25:B28)</f>
        <v>0</v>
      </c>
    </row>
    <row r="33" spans="1:2" ht="15.75" thickBot="1"/>
    <row r="34" spans="1:2">
      <c r="A34" s="38" t="s">
        <v>363</v>
      </c>
      <c r="B34" s="12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5" t="s">
        <v>373</v>
      </c>
      <c r="B44" s="114">
        <f>SUM(B35:B43)</f>
        <v>0</v>
      </c>
    </row>
    <row r="46" spans="1:2" ht="50.1" customHeight="1">
      <c r="A46" s="134" t="s">
        <v>390</v>
      </c>
      <c r="B46" s="116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3" t="s">
        <v>389</v>
      </c>
      <c r="B53" s="116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5" t="s">
        <v>373</v>
      </c>
      <c r="B66" s="114">
        <f>SUM(B52:B65)</f>
        <v>0</v>
      </c>
    </row>
    <row r="67" spans="1:2">
      <c r="A67" s="132"/>
      <c r="B67" s="131"/>
    </row>
    <row r="68" spans="1:2">
      <c r="A68" s="38" t="s">
        <v>449</v>
      </c>
      <c r="B68" s="116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5" t="s">
        <v>373</v>
      </c>
      <c r="B83" s="114">
        <f>SUM(B69:B82)</f>
        <v>0</v>
      </c>
    </row>
    <row r="84" spans="1:2" ht="15.75" thickBot="1"/>
    <row r="85" spans="1:2" ht="30">
      <c r="A85" s="130" t="s">
        <v>428</v>
      </c>
      <c r="B85" s="116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5" t="s">
        <v>373</v>
      </c>
      <c r="B438" s="128">
        <f>SUM(B86:B437)</f>
        <v>0</v>
      </c>
    </row>
    <row r="439" spans="1:2" ht="15.75" thickBot="1"/>
    <row r="440" spans="1:2" ht="30">
      <c r="A440" s="117" t="s">
        <v>391</v>
      </c>
      <c r="B440" s="116"/>
    </row>
    <row r="441" spans="1:2">
      <c r="A441" s="42" t="s">
        <v>475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9" t="s">
        <v>373</v>
      </c>
      <c r="B446" s="12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0E4EC-4062-4ABB-939C-DC07CC338519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474</v>
      </c>
      <c r="B1" s="140" t="s">
        <v>451</v>
      </c>
    </row>
    <row r="2" spans="1:2" ht="15.75" thickBot="1">
      <c r="A2" s="38" t="s">
        <v>473</v>
      </c>
      <c r="B2" s="51" t="s">
        <v>411</v>
      </c>
    </row>
    <row r="3" spans="1:2" ht="15.75" thickBot="1">
      <c r="A3" s="18" t="s">
        <v>10</v>
      </c>
      <c r="B3" s="139" t="s">
        <v>480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 t="s">
        <v>480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2" t="s">
        <v>373</v>
      </c>
      <c r="B11" s="114">
        <f>SUM(B6:B10)</f>
        <v>0</v>
      </c>
    </row>
    <row r="12" spans="1:2" ht="15.75" thickBot="1">
      <c r="B12" s="37"/>
    </row>
    <row r="13" spans="1:2">
      <c r="A13" s="20" t="s">
        <v>4</v>
      </c>
      <c r="B13" s="123"/>
    </row>
    <row r="14" spans="1:2">
      <c r="A14" s="1" t="s">
        <v>5</v>
      </c>
      <c r="B14" s="41" t="s">
        <v>480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8" t="s">
        <v>373</v>
      </c>
      <c r="B22" s="114">
        <f>SUM(B14:B21)</f>
        <v>0</v>
      </c>
    </row>
    <row r="23" spans="1:4" ht="15.75" thickBot="1">
      <c r="A23" s="137"/>
    </row>
    <row r="24" spans="1:4">
      <c r="A24" s="107" t="s">
        <v>392</v>
      </c>
      <c r="B24" s="116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 t="s">
        <v>480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2" t="s">
        <v>373</v>
      </c>
      <c r="B29" s="114">
        <f>SUM(B25:B28)</f>
        <v>0</v>
      </c>
    </row>
    <row r="33" spans="1:2" ht="15.75" thickBot="1"/>
    <row r="34" spans="1:2">
      <c r="A34" s="28" t="s">
        <v>363</v>
      </c>
      <c r="B34" s="12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 t="s">
        <v>480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2" t="s">
        <v>373</v>
      </c>
      <c r="B44" s="114">
        <f>SUM(B35:B43)</f>
        <v>0</v>
      </c>
    </row>
    <row r="46" spans="1:2" ht="50.1" customHeight="1">
      <c r="A46" s="46" t="s">
        <v>390</v>
      </c>
      <c r="B46" s="116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3" t="s">
        <v>389</v>
      </c>
      <c r="B50" s="116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 t="s">
        <v>480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2" t="s">
        <v>373</v>
      </c>
      <c r="B63" s="121">
        <f>SUM(B51:B62)</f>
        <v>0</v>
      </c>
    </row>
    <row r="64" spans="1:2">
      <c r="A64" s="20" t="s">
        <v>429</v>
      </c>
      <c r="B64" s="120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480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2" t="s">
        <v>373</v>
      </c>
      <c r="B79" s="118">
        <f>SUM(B65:B78)</f>
        <v>0</v>
      </c>
    </row>
    <row r="80" spans="1:2" ht="30">
      <c r="A80" s="130" t="s">
        <v>430</v>
      </c>
      <c r="B80" s="116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 t="s">
        <v>480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2" t="s">
        <v>373</v>
      </c>
      <c r="B433" s="114">
        <f>SUM(B81:B432)</f>
        <v>0</v>
      </c>
    </row>
    <row r="434" spans="1:2" ht="15.75" thickBot="1"/>
    <row r="435" spans="1:2" ht="30">
      <c r="A435" s="117" t="s">
        <v>391</v>
      </c>
      <c r="B435" s="116"/>
    </row>
    <row r="436" spans="1:2">
      <c r="A436" s="42" t="s">
        <v>400</v>
      </c>
      <c r="B436" s="41" t="s">
        <v>480</v>
      </c>
    </row>
    <row r="437" spans="1:2">
      <c r="A437" s="42" t="s">
        <v>401</v>
      </c>
      <c r="B437" s="41">
        <v>0</v>
      </c>
    </row>
    <row r="438" spans="1:2">
      <c r="A438" s="42" t="s">
        <v>470</v>
      </c>
      <c r="B438" s="41">
        <v>0</v>
      </c>
    </row>
    <row r="439" spans="1:2" ht="15.75" thickBot="1">
      <c r="A439" s="115" t="s">
        <v>373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3303-9CE3-4798-A3A9-7E8BE94DB971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474</v>
      </c>
      <c r="B1" s="144" t="s">
        <v>454</v>
      </c>
    </row>
    <row r="2" spans="1:2" ht="15.75" thickBot="1">
      <c r="A2" s="38" t="s">
        <v>473</v>
      </c>
      <c r="B2" s="51" t="s">
        <v>411</v>
      </c>
    </row>
    <row r="3" spans="1:2" ht="15.75" thickBot="1">
      <c r="A3" s="18" t="s">
        <v>10</v>
      </c>
      <c r="B3" s="139">
        <v>0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2" t="s">
        <v>373</v>
      </c>
      <c r="B11" s="114">
        <f>SUM(B6:B10)</f>
        <v>0</v>
      </c>
    </row>
    <row r="12" spans="1:2" ht="15.75" thickBot="1">
      <c r="B12" s="37"/>
    </row>
    <row r="13" spans="1:2">
      <c r="A13" s="20" t="s">
        <v>4</v>
      </c>
      <c r="B13" s="12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5" t="s">
        <v>373</v>
      </c>
      <c r="B22" s="114">
        <f>SUM(B13:B21)</f>
        <v>0</v>
      </c>
    </row>
    <row r="23" spans="1:2" ht="15.75" thickBot="1">
      <c r="A23" s="14"/>
    </row>
    <row r="24" spans="1:2">
      <c r="A24" s="20" t="s">
        <v>392</v>
      </c>
      <c r="B24" s="11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5" t="s">
        <v>373</v>
      </c>
      <c r="B29" s="114">
        <f>SUM(B25:B28)</f>
        <v>0</v>
      </c>
    </row>
    <row r="33" spans="1:2" ht="15.75" thickBot="1"/>
    <row r="34" spans="1:2">
      <c r="A34" s="28" t="s">
        <v>363</v>
      </c>
      <c r="B34" s="12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3" t="s">
        <v>373</v>
      </c>
      <c r="B44" s="114">
        <f>SUM(B35:B43)</f>
        <v>0</v>
      </c>
    </row>
    <row r="46" spans="1:2" ht="50.1" customHeight="1">
      <c r="A46" s="133" t="s">
        <v>390</v>
      </c>
      <c r="B46" s="116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3" t="s">
        <v>389</v>
      </c>
      <c r="B50" s="116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9" t="s">
        <v>373</v>
      </c>
      <c r="B63" s="114">
        <f>SUM(B50:B62)</f>
        <v>0</v>
      </c>
    </row>
    <row r="64" spans="1:2">
      <c r="A64" s="20" t="s">
        <v>431</v>
      </c>
      <c r="B64" s="116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2" t="s">
        <v>359</v>
      </c>
      <c r="B78" s="41">
        <v>0</v>
      </c>
    </row>
    <row r="79" spans="1:2" ht="15.75" thickBot="1">
      <c r="A79" s="115" t="s">
        <v>373</v>
      </c>
      <c r="B79" s="114">
        <f>SUM(B65:B78)</f>
        <v>0</v>
      </c>
    </row>
    <row r="80" spans="1:2">
      <c r="A80" s="141"/>
    </row>
    <row r="81" spans="1:2">
      <c r="A81" s="107" t="s">
        <v>432</v>
      </c>
      <c r="B81" s="116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5" t="s">
        <v>373</v>
      </c>
      <c r="B434" s="114">
        <f>SUM(B82:B433)</f>
        <v>0</v>
      </c>
    </row>
    <row r="436" spans="1:2" ht="30">
      <c r="A436" s="43" t="s">
        <v>391</v>
      </c>
      <c r="B436" s="116"/>
    </row>
    <row r="437" spans="1:2">
      <c r="A437" s="42" t="s">
        <v>475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477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476</v>
      </c>
      <c r="B441" s="41">
        <v>0</v>
      </c>
    </row>
    <row r="442" spans="1:2" ht="15.75" thickBot="1">
      <c r="A442" s="129" t="s">
        <v>373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75E77-4E1F-4BFD-9151-212731E7015B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474</v>
      </c>
      <c r="B1" s="146" t="s">
        <v>416</v>
      </c>
    </row>
    <row r="2" spans="1:2" ht="15.75" thickBot="1">
      <c r="A2" s="38" t="s">
        <v>473</v>
      </c>
      <c r="B2" s="56" t="s">
        <v>411</v>
      </c>
    </row>
    <row r="3" spans="1:2" ht="15.75" thickBot="1">
      <c r="A3" s="67" t="s">
        <v>10</v>
      </c>
      <c r="B3" s="139">
        <v>0</v>
      </c>
    </row>
    <row r="4" spans="1:2" ht="15.75" thickBot="1">
      <c r="A4" s="19" t="s">
        <v>0</v>
      </c>
      <c r="B4" s="145"/>
    </row>
    <row r="5" spans="1:2">
      <c r="A5" s="3" t="s">
        <v>1</v>
      </c>
      <c r="B5" s="125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2" t="s">
        <v>373</v>
      </c>
      <c r="B10" s="128">
        <v>0</v>
      </c>
    </row>
    <row r="11" spans="1:2" ht="15.75" thickBot="1">
      <c r="B11" s="37"/>
    </row>
    <row r="12" spans="1:2">
      <c r="A12" s="20" t="s">
        <v>4</v>
      </c>
      <c r="B12" s="123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2" t="s">
        <v>373</v>
      </c>
      <c r="B21" s="114">
        <v>0</v>
      </c>
    </row>
    <row r="22" spans="1:2" ht="15.75" thickBot="1">
      <c r="A22" s="14"/>
      <c r="B22" s="30"/>
    </row>
    <row r="23" spans="1:2">
      <c r="A23" s="20" t="s">
        <v>392</v>
      </c>
      <c r="B23" s="116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2" t="s">
        <v>373</v>
      </c>
      <c r="B28" s="114">
        <v>0</v>
      </c>
    </row>
    <row r="29" spans="1:2" ht="15.75" thickBot="1">
      <c r="B29" s="30"/>
    </row>
    <row r="30" spans="1:2">
      <c r="A30" s="28" t="s">
        <v>363</v>
      </c>
      <c r="B30" s="123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2" t="s">
        <v>373</v>
      </c>
      <c r="B40" s="114">
        <v>0</v>
      </c>
    </row>
    <row r="42" spans="1:2" ht="50.1" customHeight="1">
      <c r="A42" s="133" t="s">
        <v>434</v>
      </c>
      <c r="B42" s="116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3" t="s">
        <v>389</v>
      </c>
      <c r="B46" s="116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2" t="s">
        <v>373</v>
      </c>
      <c r="B59" s="121">
        <f>SUM(B47:B58)</f>
        <v>0</v>
      </c>
    </row>
    <row r="60" spans="1:2">
      <c r="A60" s="20" t="s">
        <v>435</v>
      </c>
      <c r="B60" s="120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2" t="s">
        <v>373</v>
      </c>
      <c r="B75" s="114">
        <f>SUM(B61:B74)</f>
        <v>0</v>
      </c>
    </row>
    <row r="76" spans="1:2" ht="15.75" thickBot="1"/>
    <row r="77" spans="1:2" ht="30">
      <c r="A77" s="130" t="s">
        <v>436</v>
      </c>
      <c r="B77" s="116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2" t="s">
        <v>373</v>
      </c>
      <c r="B430" s="128">
        <f>SUM(B78:B429)</f>
        <v>0</v>
      </c>
    </row>
    <row r="431" spans="1:2" ht="15.75" thickBot="1">
      <c r="B431" s="30"/>
    </row>
    <row r="432" spans="1:2" ht="30">
      <c r="A432" s="117" t="s">
        <v>391</v>
      </c>
      <c r="B432" s="116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470</v>
      </c>
      <c r="B435" s="41">
        <v>0</v>
      </c>
    </row>
    <row r="436" spans="1:2" ht="15.75" thickBot="1">
      <c r="A436" s="122" t="s">
        <v>373</v>
      </c>
      <c r="B436" s="12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2D4E8-24EE-4F1A-BB25-1EC09B0995DA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474</v>
      </c>
      <c r="B1" s="140" t="s">
        <v>437</v>
      </c>
    </row>
    <row r="2" spans="1:2" ht="15.75" thickBot="1">
      <c r="A2" s="38" t="s">
        <v>473</v>
      </c>
      <c r="B2" s="56" t="s">
        <v>411</v>
      </c>
    </row>
    <row r="3" spans="1:2" ht="15.75" thickBot="1">
      <c r="A3" s="67" t="s">
        <v>10</v>
      </c>
      <c r="B3" s="139">
        <v>0</v>
      </c>
    </row>
    <row r="4" spans="1:2" ht="15.75" thickBot="1">
      <c r="A4" s="19" t="s">
        <v>0</v>
      </c>
      <c r="B4" s="145"/>
    </row>
    <row r="5" spans="1:2">
      <c r="A5" s="3" t="s">
        <v>1</v>
      </c>
      <c r="B5" s="125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2" t="s">
        <v>373</v>
      </c>
      <c r="B10" s="128">
        <v>0</v>
      </c>
    </row>
    <row r="11" spans="1:2" ht="15.75" thickBot="1">
      <c r="B11" s="37"/>
    </row>
    <row r="12" spans="1:2">
      <c r="A12" s="20" t="s">
        <v>4</v>
      </c>
      <c r="B12" s="123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2" t="s">
        <v>373</v>
      </c>
      <c r="B21" s="114">
        <v>0</v>
      </c>
    </row>
    <row r="22" spans="1:2" ht="15.75" thickBot="1">
      <c r="A22" s="14"/>
    </row>
    <row r="23" spans="1:2">
      <c r="A23" s="20" t="s">
        <v>392</v>
      </c>
      <c r="B23" s="116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2" t="s">
        <v>373</v>
      </c>
      <c r="B28" s="114">
        <v>0</v>
      </c>
    </row>
    <row r="32" spans="1:2" ht="15.75" thickBot="1"/>
    <row r="33" spans="1:2">
      <c r="A33" s="28" t="s">
        <v>363</v>
      </c>
      <c r="B33" s="123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2" t="s">
        <v>373</v>
      </c>
      <c r="B43" s="114">
        <v>0</v>
      </c>
    </row>
    <row r="44" spans="1:2" ht="15.75" thickBot="1"/>
    <row r="45" spans="1:2" ht="50.1" customHeight="1">
      <c r="A45" s="148" t="s">
        <v>390</v>
      </c>
      <c r="B45" s="116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7" t="s">
        <v>389</v>
      </c>
      <c r="B48" s="116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9" t="s">
        <v>373</v>
      </c>
      <c r="B61" s="114">
        <f>SUM(B48:B60)</f>
        <v>0</v>
      </c>
    </row>
    <row r="62" spans="1:2">
      <c r="A62" s="20" t="s">
        <v>438</v>
      </c>
      <c r="B62" s="116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9" t="s">
        <v>373</v>
      </c>
      <c r="B77" s="114">
        <f>SUM(B63:B76)</f>
        <v>0</v>
      </c>
    </row>
    <row r="78" spans="1:2" ht="15.75" thickBot="1"/>
    <row r="79" spans="1:2" ht="30">
      <c r="A79" s="130" t="s">
        <v>439</v>
      </c>
      <c r="B79" s="116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5" t="s">
        <v>373</v>
      </c>
      <c r="B432" s="128">
        <f>SUM(B80:B431)</f>
        <v>0</v>
      </c>
    </row>
    <row r="433" spans="1:2" ht="15.75" thickBot="1"/>
    <row r="434" spans="1:2" ht="45" customHeight="1">
      <c r="A434" s="117" t="s">
        <v>391</v>
      </c>
      <c r="B434" s="116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9" t="s">
        <v>373</v>
      </c>
      <c r="B440" s="12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22C20-0158-4834-B13F-279355112204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474</v>
      </c>
      <c r="B1" s="34" t="s">
        <v>456</v>
      </c>
    </row>
    <row r="2" spans="1:2" ht="15.75" thickBot="1">
      <c r="A2" s="38" t="s">
        <v>473</v>
      </c>
      <c r="B2" s="26" t="s">
        <v>414</v>
      </c>
    </row>
    <row r="3" spans="1:2" ht="15.75" thickBot="1">
      <c r="A3" s="67" t="s">
        <v>10</v>
      </c>
      <c r="B3" s="127">
        <v>0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2" t="s">
        <v>373</v>
      </c>
      <c r="B11" s="128">
        <v>0</v>
      </c>
    </row>
    <row r="12" spans="1:2" ht="15.75" thickBot="1">
      <c r="B12" s="37"/>
    </row>
    <row r="13" spans="1:2">
      <c r="A13" s="20" t="s">
        <v>4</v>
      </c>
      <c r="B13" s="12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5" t="s">
        <v>373</v>
      </c>
      <c r="B22" s="114">
        <v>0</v>
      </c>
    </row>
    <row r="23" spans="1:2" ht="15.75" thickBot="1">
      <c r="A23" s="14"/>
    </row>
    <row r="24" spans="1:2">
      <c r="A24" s="20" t="s">
        <v>392</v>
      </c>
      <c r="B24" s="11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5" t="s">
        <v>373</v>
      </c>
      <c r="B29" s="114">
        <v>0</v>
      </c>
    </row>
    <row r="32" spans="1:2" ht="15.75" thickBot="1"/>
    <row r="33" spans="1:2" ht="15.75" thickBot="1">
      <c r="A33" s="149" t="s">
        <v>363</v>
      </c>
      <c r="B33" s="123"/>
    </row>
    <row r="34" spans="1:2">
      <c r="A34" s="142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3" t="s">
        <v>373</v>
      </c>
      <c r="B43" s="114">
        <v>0</v>
      </c>
    </row>
    <row r="44" spans="1:2" ht="15.75" thickBot="1">
      <c r="B44"/>
    </row>
    <row r="45" spans="1:2" ht="60" customHeight="1">
      <c r="A45" s="29" t="s">
        <v>390</v>
      </c>
      <c r="B45" s="116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3" t="s">
        <v>389</v>
      </c>
      <c r="B50" s="116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5" t="s">
        <v>373</v>
      </c>
      <c r="B63" s="121">
        <f>SUM(B51:B62)</f>
        <v>0</v>
      </c>
    </row>
    <row r="64" spans="1:2" ht="30">
      <c r="A64" s="130" t="s">
        <v>440</v>
      </c>
      <c r="B64" s="120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5" t="s">
        <v>373</v>
      </c>
      <c r="B79" s="114">
        <f>SUM(B65:B78)</f>
        <v>0</v>
      </c>
    </row>
    <row r="80" spans="1:2" ht="15.75" thickBot="1">
      <c r="B80"/>
    </row>
    <row r="81" spans="1:2" ht="30">
      <c r="A81" s="130" t="s">
        <v>441</v>
      </c>
      <c r="B81" s="116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5" t="s">
        <v>373</v>
      </c>
      <c r="B434" s="128">
        <f>SUM(B82:B433)</f>
        <v>0</v>
      </c>
    </row>
    <row r="435" spans="1:2" ht="15.75" thickBot="1"/>
    <row r="436" spans="1:2" ht="30">
      <c r="A436" s="117" t="s">
        <v>391</v>
      </c>
      <c r="B436" s="116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470</v>
      </c>
      <c r="B439" s="41">
        <v>0</v>
      </c>
    </row>
    <row r="440" spans="1:2" ht="15.75" thickBot="1">
      <c r="A440" s="122" t="s">
        <v>373</v>
      </c>
      <c r="B440" s="12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F4C5A-2A09-4D38-AB8B-53311E737758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474</v>
      </c>
      <c r="B1" s="140" t="s">
        <v>419</v>
      </c>
    </row>
    <row r="2" spans="1:2">
      <c r="A2" s="38" t="s">
        <v>473</v>
      </c>
      <c r="B2" s="56" t="s">
        <v>411</v>
      </c>
    </row>
    <row r="3" spans="1:2" ht="15.75" thickBot="1">
      <c r="A3" s="73" t="s">
        <v>10</v>
      </c>
      <c r="B3" s="151">
        <v>0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2" t="s">
        <v>373</v>
      </c>
      <c r="B11" s="128">
        <v>0</v>
      </c>
    </row>
    <row r="12" spans="1:2" ht="15.75" thickBot="1">
      <c r="B12" s="37"/>
    </row>
    <row r="13" spans="1:2">
      <c r="A13" s="20" t="s">
        <v>4</v>
      </c>
      <c r="B13" s="12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2" t="s">
        <v>373</v>
      </c>
      <c r="B22" s="114">
        <v>0</v>
      </c>
    </row>
    <row r="23" spans="1:2" ht="15.75" thickBot="1">
      <c r="A23" s="14"/>
      <c r="B23" s="30"/>
    </row>
    <row r="24" spans="1:2">
      <c r="A24" s="20" t="s">
        <v>392</v>
      </c>
      <c r="B24" s="11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2" t="s">
        <v>373</v>
      </c>
      <c r="B29" s="114">
        <v>0</v>
      </c>
    </row>
    <row r="30" spans="1:2">
      <c r="B30" s="30"/>
    </row>
    <row r="31" spans="1:2" ht="15.75" thickBot="1">
      <c r="B31" s="30"/>
    </row>
    <row r="32" spans="1:2" ht="15.75" thickBot="1">
      <c r="A32" s="149" t="s">
        <v>363</v>
      </c>
      <c r="B32" s="123"/>
    </row>
    <row r="33" spans="1:2">
      <c r="A33" s="142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2" t="s">
        <v>373</v>
      </c>
      <c r="B42" s="114">
        <v>0</v>
      </c>
    </row>
    <row r="43" spans="1:2" ht="15.75" thickBot="1">
      <c r="B43" s="30"/>
    </row>
    <row r="44" spans="1:2" ht="45.75" thickBot="1">
      <c r="A44" s="150" t="s">
        <v>390</v>
      </c>
      <c r="B44" s="116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50" t="s">
        <v>389</v>
      </c>
      <c r="B50" s="116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2" t="s">
        <v>373</v>
      </c>
      <c r="B63" s="114">
        <f>SUM(B50:B62)</f>
        <v>0</v>
      </c>
    </row>
    <row r="64" spans="1:2" ht="15.75" thickBot="1">
      <c r="A64" s="18" t="s">
        <v>431</v>
      </c>
      <c r="B64" s="116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2" t="s">
        <v>373</v>
      </c>
      <c r="B79" s="114">
        <f>SUM(B65:B78)</f>
        <v>0</v>
      </c>
    </row>
    <row r="80" spans="1:2" ht="30">
      <c r="A80" s="130" t="s">
        <v>442</v>
      </c>
      <c r="B80" s="120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2" t="s">
        <v>373</v>
      </c>
      <c r="B433" s="128">
        <f>SUM(B81:B432)</f>
        <v>0</v>
      </c>
    </row>
    <row r="434" spans="1:2">
      <c r="B434" s="30"/>
    </row>
    <row r="435" spans="1:2" ht="30">
      <c r="A435" s="43" t="s">
        <v>391</v>
      </c>
      <c r="B435" s="116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2" t="s">
        <v>373</v>
      </c>
      <c r="B441" s="12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3D81E-8F69-4FA4-8557-9C38186461C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03FA7-1EDA-42BC-B31F-1EE1FA40BFD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113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5F58D-A742-41A0-80B5-F6A4C57D249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457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801F4-06D1-4DAB-9CF1-94E0141A0467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479</v>
      </c>
      <c r="B1" s="25" t="s">
        <v>424</v>
      </c>
    </row>
    <row r="2" spans="1:2" ht="15.75" thickBot="1">
      <c r="A2" s="24" t="s">
        <v>478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BBB16-978E-4DEC-85C1-B2F3965E9F1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457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04A6D-5DF3-4628-9139-1BB11904924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13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E445-51AF-4687-85DB-51ED0BAE2D63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4F963-5098-4787-889A-E9E093805809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457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D603D-2C54-4100-BF65-39F86B3F618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457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42371-956D-4088-838E-D64C059A367D}">
  <dimension ref="A1:C452"/>
  <sheetViews>
    <sheetView topLeftCell="A411" workbookViewId="0">
      <selection activeCell="B439" sqref="B439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469</v>
      </c>
      <c r="B1" s="25" t="s">
        <v>422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>
        <v>40</v>
      </c>
    </row>
    <row r="5" spans="1:2" ht="15.75" thickBot="1">
      <c r="A5" s="19" t="s">
        <v>0</v>
      </c>
    </row>
    <row r="6" spans="1:2">
      <c r="A6" s="3" t="s">
        <v>1</v>
      </c>
      <c r="B6" s="30">
        <v>40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40</v>
      </c>
    </row>
    <row r="12" spans="1:2" ht="15.75" thickBot="1">
      <c r="A12" s="111"/>
    </row>
    <row r="13" spans="1:2">
      <c r="A13" s="20" t="s">
        <v>4</v>
      </c>
    </row>
    <row r="14" spans="1:2">
      <c r="A14" s="1" t="s">
        <v>5</v>
      </c>
      <c r="B14" s="30">
        <v>16</v>
      </c>
    </row>
    <row r="15" spans="1:2">
      <c r="A15" s="1" t="s">
        <v>6</v>
      </c>
      <c r="B15" s="30">
        <v>8</v>
      </c>
    </row>
    <row r="16" spans="1:2">
      <c r="A16" s="1" t="s">
        <v>7</v>
      </c>
      <c r="B16" s="30" t="s">
        <v>480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14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40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480</v>
      </c>
    </row>
    <row r="26" spans="1:2">
      <c r="A26" s="1" t="s">
        <v>394</v>
      </c>
      <c r="B26" s="30">
        <v>37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40</v>
      </c>
    </row>
    <row r="30" spans="1:2" ht="15.75" thickBot="1">
      <c r="A30" s="109"/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1" t="s">
        <v>364</v>
      </c>
      <c r="B32" s="30" t="s">
        <v>480</v>
      </c>
    </row>
    <row r="33" spans="1:2">
      <c r="A33" s="1" t="s">
        <v>365</v>
      </c>
      <c r="B33" s="30">
        <v>10</v>
      </c>
    </row>
    <row r="34" spans="1:2">
      <c r="A34" s="1" t="s">
        <v>366</v>
      </c>
      <c r="B34" s="30">
        <v>13</v>
      </c>
    </row>
    <row r="35" spans="1:2" ht="14.45" customHeight="1">
      <c r="A35" s="1" t="s">
        <v>367</v>
      </c>
      <c r="B35" s="30">
        <v>11</v>
      </c>
    </row>
    <row r="36" spans="1:2">
      <c r="A36" s="1" t="s">
        <v>368</v>
      </c>
      <c r="B36" s="30" t="s">
        <v>480</v>
      </c>
    </row>
    <row r="37" spans="1:2">
      <c r="A37" s="1" t="s">
        <v>369</v>
      </c>
      <c r="B37" s="30" t="s">
        <v>480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10" t="s">
        <v>373</v>
      </c>
      <c r="B41" s="30">
        <v>40</v>
      </c>
    </row>
    <row r="42" spans="1:2" ht="15" customHeight="1" thickBot="1">
      <c r="A42" s="109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31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>
        <v>9</v>
      </c>
    </row>
    <row r="58" spans="1:2">
      <c r="A58" s="11" t="s">
        <v>379</v>
      </c>
    </row>
    <row r="59" spans="1:2">
      <c r="A59" s="108" t="s">
        <v>11</v>
      </c>
    </row>
    <row r="60" spans="1:2">
      <c r="A60" s="44" t="s">
        <v>373</v>
      </c>
      <c r="B60" s="30">
        <v>40</v>
      </c>
    </row>
    <row r="61" spans="1:2">
      <c r="A61" s="107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40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40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40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40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32</v>
      </c>
    </row>
    <row r="434" spans="1:2">
      <c r="A434" s="12" t="s">
        <v>401</v>
      </c>
      <c r="B434" s="30">
        <v>8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37BB7-C441-4284-A13B-BA7A20446D47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469</v>
      </c>
      <c r="B1" s="25" t="s">
        <v>424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CBF38-0A45-447B-B9C7-319CB18AD72B}">
  <dimension ref="A1:B455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2" t="s">
        <v>469</v>
      </c>
      <c r="B1" s="25" t="s">
        <v>408</v>
      </c>
    </row>
    <row r="2" spans="1:2" ht="15.75" thickBot="1">
      <c r="A2" s="24" t="s">
        <v>457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389A-06B1-455F-802D-E8061EBA5F22}">
  <dimension ref="A1:B455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2" t="s">
        <v>469</v>
      </c>
      <c r="B1" s="25" t="s">
        <v>409</v>
      </c>
    </row>
    <row r="2" spans="1:2" ht="15.75" thickBot="1">
      <c r="A2" s="24" t="s">
        <v>457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57329-32E5-45ED-8001-8B494298D0BA}">
  <dimension ref="A1:B434"/>
  <sheetViews>
    <sheetView workbookViewId="0">
      <selection activeCell="B439" sqref="B439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2" t="s">
        <v>469</v>
      </c>
      <c r="B1" s="33" t="s">
        <v>416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E9800-C1F2-4FCF-B1CF-5996DD9168D1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479</v>
      </c>
      <c r="B1" s="25" t="s">
        <v>408</v>
      </c>
    </row>
    <row r="2" spans="1:2" ht="15.75" thickBot="1">
      <c r="A2" s="24" t="s">
        <v>478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5C00D-A78F-4F67-AF1E-B11E83012DB0}">
  <dimension ref="A1:B437"/>
  <sheetViews>
    <sheetView workbookViewId="0">
      <selection activeCell="B439" sqref="B439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2" t="s">
        <v>469</v>
      </c>
      <c r="B1" s="33" t="s">
        <v>437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C0B15-A3DC-4D4D-B35B-AECE307E2380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2" t="s">
        <v>469</v>
      </c>
      <c r="B1" s="34" t="s">
        <v>418</v>
      </c>
    </row>
    <row r="2" spans="1:2" ht="15.75" thickBot="1">
      <c r="A2" s="24" t="s">
        <v>457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E117C-FCF1-432D-9B24-C4C8E830C07B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469</v>
      </c>
      <c r="B1" s="25" t="s">
        <v>419</v>
      </c>
    </row>
    <row r="2" spans="1:2" ht="15.75" thickBot="1">
      <c r="A2" s="24" t="s">
        <v>457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64568-83EF-4A54-8384-75DAA2E2091B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44971</v>
      </c>
      <c r="B2" s="27" t="s">
        <v>411</v>
      </c>
    </row>
    <row r="3" spans="1:2" ht="15.75" thickBot="1">
      <c r="A3" s="18" t="s">
        <v>10</v>
      </c>
      <c r="B3" s="23" t="s">
        <v>480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480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480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480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480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480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480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480</v>
      </c>
    </row>
    <row r="35" spans="1:2" ht="14.4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480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480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461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461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480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480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1E633-BD66-4EBB-851B-42ED45B5607C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453</v>
      </c>
    </row>
    <row r="2" spans="1:2" ht="15.75" thickBot="1">
      <c r="A2" s="76">
        <v>44971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449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461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4690F-5536-4804-A899-293F1767F2F9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451</v>
      </c>
    </row>
    <row r="2" spans="1:2" ht="16.5" thickBot="1">
      <c r="A2" s="102">
        <v>44971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467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465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465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 t="s">
        <v>466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F9C8F-9D93-4D1B-91C3-4E07D5614908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454</v>
      </c>
    </row>
    <row r="2" spans="1:2" ht="15.75" thickBot="1">
      <c r="A2" s="76">
        <v>44971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465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6082-B63D-493A-AB26-FC651079A85B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44971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79B82-070C-42C4-A182-EFC19401CFE9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468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C5A12-E901-4149-A7C4-8256DC36ED20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456</v>
      </c>
    </row>
    <row r="2" spans="1:2" ht="15.75" thickBot="1">
      <c r="A2" s="106">
        <v>44971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714BB-77A6-4D78-83E1-1FAAEFBADBA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479</v>
      </c>
      <c r="B1" s="25" t="s">
        <v>409</v>
      </c>
    </row>
    <row r="2" spans="1:2" ht="15.75" thickBot="1">
      <c r="A2" s="24" t="s">
        <v>478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6DA3-D282-4DDC-989C-B4D4FE4DFED8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44971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9283-12C9-4AA1-A356-572F2054B3D9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18</v>
      </c>
    </row>
    <row r="5" spans="1:2" ht="15.75" thickBot="1">
      <c r="A5" s="19" t="s">
        <v>0</v>
      </c>
    </row>
    <row r="6" spans="1:2">
      <c r="A6" s="3" t="s">
        <v>1</v>
      </c>
      <c r="B6" s="30">
        <v>12</v>
      </c>
    </row>
    <row r="7" spans="1:2">
      <c r="A7" s="1" t="s">
        <v>2</v>
      </c>
      <c r="B7" s="30">
        <v>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18</v>
      </c>
    </row>
    <row r="13" spans="1:2">
      <c r="A13" s="38" t="s">
        <v>4</v>
      </c>
    </row>
    <row r="14" spans="1:2">
      <c r="A14" s="42" t="s">
        <v>5</v>
      </c>
      <c r="B14" s="30">
        <v>12</v>
      </c>
    </row>
    <row r="15" spans="1:2">
      <c r="A15" s="42" t="s">
        <v>6</v>
      </c>
      <c r="B15" s="30">
        <v>5</v>
      </c>
    </row>
    <row r="16" spans="1:2">
      <c r="A16" s="42" t="s">
        <v>7</v>
      </c>
      <c r="B16" s="30" t="s">
        <v>480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18</v>
      </c>
    </row>
    <row r="24" spans="1:2">
      <c r="A24" s="38" t="s">
        <v>392</v>
      </c>
    </row>
    <row r="25" spans="1:2">
      <c r="A25" s="42" t="s">
        <v>393</v>
      </c>
      <c r="B25" s="30">
        <v>5</v>
      </c>
    </row>
    <row r="26" spans="1:2">
      <c r="A26" s="42" t="s">
        <v>394</v>
      </c>
      <c r="B26" s="30">
        <v>13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18</v>
      </c>
    </row>
    <row r="31" spans="1:2">
      <c r="A31" s="38" t="s">
        <v>363</v>
      </c>
    </row>
    <row r="32" spans="1:2">
      <c r="A32" s="42" t="s">
        <v>364</v>
      </c>
      <c r="B32" s="30" t="s">
        <v>480</v>
      </c>
    </row>
    <row r="33" spans="1:2">
      <c r="A33" s="42" t="s">
        <v>365</v>
      </c>
      <c r="B33" s="30" t="s">
        <v>480</v>
      </c>
    </row>
    <row r="34" spans="1:2">
      <c r="A34" s="42" t="s">
        <v>366</v>
      </c>
      <c r="B34" s="30">
        <v>10</v>
      </c>
    </row>
    <row r="35" spans="1:2" ht="14.45" customHeight="1">
      <c r="A35" s="42" t="s">
        <v>367</v>
      </c>
      <c r="B35" s="30" t="s">
        <v>480</v>
      </c>
    </row>
    <row r="36" spans="1:2">
      <c r="A36" s="42" t="s">
        <v>368</v>
      </c>
      <c r="B36" s="30" t="s">
        <v>480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18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12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>
        <v>6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18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18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18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>
        <v>6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18</v>
      </c>
    </row>
    <row r="434" spans="1:2">
      <c r="A434" s="69" t="s">
        <v>391</v>
      </c>
    </row>
    <row r="435" spans="1:2">
      <c r="A435" s="42" t="s">
        <v>400</v>
      </c>
      <c r="B435" s="30">
        <v>18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FFF63-79F8-4E55-8CD7-8D8A2642A62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17DE8-0A9B-4CC4-B705-79031876557B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2A14A-7176-4DFC-99E6-2A0B00562E6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9B096-45FF-47BB-B73C-B44F54A1B34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EAF3F-2772-40D5-9F91-43FCA4867BFE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18CF1-45F0-4F04-8CE9-223C4721755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E2498-952A-4D84-A924-5FA7F81A54F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7536C-10BF-450D-8911-FCC7F4223075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458</v>
      </c>
      <c r="B2" s="27" t="s">
        <v>411</v>
      </c>
    </row>
    <row r="3" spans="1:2" ht="15.75" thickBot="1">
      <c r="A3" s="18" t="s">
        <v>10</v>
      </c>
      <c r="B3" s="30" t="s">
        <v>480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51D99-D389-4819-B9A3-128061AAA631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479</v>
      </c>
      <c r="B1" s="33" t="s">
        <v>416</v>
      </c>
    </row>
    <row r="2" spans="1:2">
      <c r="A2" s="24" t="s">
        <v>478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531B1-A84B-40E3-B670-00B53096F06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459</v>
      </c>
      <c r="B1" s="25" t="s">
        <v>424</v>
      </c>
    </row>
    <row r="2" spans="1:2" ht="15.75" thickBot="1">
      <c r="A2" s="24" t="str">
        <f>'HAMPSHIRE Tested Inmates'!A2</f>
        <v>02.14.2023</v>
      </c>
      <c r="B2" s="27" t="s">
        <v>411</v>
      </c>
    </row>
    <row r="3" spans="1:2" ht="15.75" thickBot="1">
      <c r="A3" s="18" t="s">
        <v>10</v>
      </c>
      <c r="B3" s="30" t="s">
        <v>480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27A4A-EE1A-468B-984C-89EC59E61A72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459</v>
      </c>
      <c r="B1" s="25" t="s">
        <v>408</v>
      </c>
    </row>
    <row r="2" spans="1:2" ht="15.75" thickBot="1">
      <c r="A2" s="24" t="str">
        <f>'HAMPSHIRE Tested Inmates'!A2</f>
        <v>02.14.2023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2B82-C156-4514-9088-F92346BA5C74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459</v>
      </c>
      <c r="B1" s="25" t="s">
        <v>409</v>
      </c>
    </row>
    <row r="2" spans="1:2" ht="15.75" thickBot="1">
      <c r="A2" s="24" t="str">
        <f>'HAMPSHIRE Tested Inmates'!A2</f>
        <v>02.14.2023</v>
      </c>
      <c r="B2" s="27" t="s">
        <v>410</v>
      </c>
    </row>
    <row r="3" spans="1:2" ht="15.75" thickBot="1">
      <c r="A3" s="18" t="s">
        <v>10</v>
      </c>
      <c r="B3" s="30" t="s">
        <v>480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FF031-B6A0-4DE6-A689-C7CC6389DA3C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416</v>
      </c>
    </row>
    <row r="2" spans="1:2">
      <c r="A2" s="24" t="str">
        <f>'HAMPSHIRE Tested Inmates'!A2</f>
        <v>02.14.2023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4B213-C664-413B-8868-67071F68F28D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459</v>
      </c>
      <c r="B1" s="33" t="s">
        <v>437</v>
      </c>
    </row>
    <row r="2" spans="1:2">
      <c r="A2" s="24" t="str">
        <f>'HAMPSHIRE Tested Inmates'!A2</f>
        <v>02.14.2023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E67E-2EAA-4114-90C4-83780DAA01A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459</v>
      </c>
      <c r="B1" s="34" t="s">
        <v>418</v>
      </c>
    </row>
    <row r="2" spans="1:2" ht="15.75" thickBot="1">
      <c r="A2" s="24" t="str">
        <f>'HAMPSHIRE Tested Inmates'!A2</f>
        <v>02.14.2023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8AE6-7E5F-4091-BB7A-9AD19D56D34C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459</v>
      </c>
      <c r="B1" s="33" t="s">
        <v>419</v>
      </c>
    </row>
    <row r="2" spans="1:2" ht="15.75" thickBot="1">
      <c r="A2" s="24" t="str">
        <f>'HAMPSHIRE Tested Inmates'!A2</f>
        <v>02.14.2023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AD0CD-F2AE-4C53-9DB6-5912DB9BA46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>
        <v>5</v>
      </c>
    </row>
    <row r="5" spans="1:2" ht="15.7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480</v>
      </c>
    </row>
    <row r="15" spans="1:2">
      <c r="A15" s="1" t="s">
        <v>6</v>
      </c>
      <c r="B15" s="30" t="s">
        <v>480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480</v>
      </c>
    </row>
    <row r="26" spans="1:2">
      <c r="A26" s="1" t="s">
        <v>394</v>
      </c>
      <c r="B26" s="30" t="s">
        <v>480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 t="s">
        <v>480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5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5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5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5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02DE0-B358-42A9-A3C2-ACC9C7F0FB5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F0C5-2A19-4079-AD48-2361CE32DDD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 ht="15.75" thickBot="1">
      <c r="A75" s="21" t="s">
        <v>359</v>
      </c>
      <c r="B75" s="30">
        <v>0</v>
      </c>
    </row>
    <row r="76" spans="1:2">
      <c r="A76" s="20" t="s">
        <v>430</v>
      </c>
      <c r="B76" s="30">
        <f>SUM(B62:B75)</f>
        <v>0</v>
      </c>
    </row>
    <row r="77" spans="1:2">
      <c r="A77" s="1" t="s">
        <v>12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f>SUM(B78:B428)</f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B0625-90A8-469D-B9CE-985133E2533A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479</v>
      </c>
      <c r="B1" s="33" t="s">
        <v>437</v>
      </c>
    </row>
    <row r="2" spans="1:2">
      <c r="A2" s="24" t="s">
        <v>478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BC6A4-FF65-4CBF-BD9A-8477349E4EC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457</v>
      </c>
      <c r="B2" s="27" t="s">
        <v>410</v>
      </c>
    </row>
    <row r="3" spans="1:2" ht="15.75" thickBot="1">
      <c r="A3" s="18" t="s">
        <v>10</v>
      </c>
      <c r="B3" s="30" t="s">
        <v>480</v>
      </c>
    </row>
    <row r="5" spans="1:2" ht="15.75" thickBot="1">
      <c r="A5" s="19" t="s">
        <v>0</v>
      </c>
    </row>
    <row r="6" spans="1:2">
      <c r="A6" s="3" t="s">
        <v>1</v>
      </c>
      <c r="B6" s="30" t="s">
        <v>480</v>
      </c>
    </row>
    <row r="7" spans="1:2">
      <c r="A7" s="1" t="s">
        <v>2</v>
      </c>
      <c r="B7" s="30" t="s">
        <v>480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480</v>
      </c>
    </row>
    <row r="35" spans="1:2">
      <c r="A35" s="7" t="s">
        <v>367</v>
      </c>
      <c r="B35" s="30" t="s">
        <v>480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 t="s">
        <v>480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 t="s">
        <v>480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DF96F-6E09-4CAC-AF54-E12BDDF5B37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A5F9F-B666-408D-80BA-311BA50F788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427AD-A930-409D-BD52-C4A2AD3127A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457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505D8-1ED1-45B5-883D-5809643C7A8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457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2B468-0842-45AC-ACED-7263E6750939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7127-53B3-4996-9F8F-3328CF499694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839F2-6EE7-4A94-B67D-F28B5EEB5BC5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55583-AD85-4273-B763-68B18754C34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3" t="s">
        <v>454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54CDB-B0A4-4B54-9209-9D67BC59BC73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4" t="s">
        <v>416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A65C5-5A4E-4C44-B547-EB098C9CC5C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479</v>
      </c>
      <c r="B1" s="34" t="s">
        <v>418</v>
      </c>
    </row>
    <row r="2" spans="1:2" ht="15.75" thickBot="1">
      <c r="A2" s="24" t="s">
        <v>478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FED9E-4B2A-45EA-A80D-9C3B77677E3B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4" t="s">
        <v>437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24" t="s">
        <v>455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ED0EB-7550-4983-887D-ACF931FB6CF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5" t="s">
        <v>456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3E6B-83D1-455B-9457-4FF6BCFC61B1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452</v>
      </c>
      <c r="B1" s="66" t="s">
        <v>419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394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36133-9D51-472B-A22D-FB0A8F8D5610}">
  <dimension ref="A1:C453"/>
  <sheetViews>
    <sheetView workbookViewId="0">
      <selection activeCell="B434" sqref="B434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422</v>
      </c>
    </row>
    <row r="2" spans="1:2">
      <c r="A2" s="52" t="s">
        <v>447</v>
      </c>
      <c r="B2" s="51" t="s">
        <v>411</v>
      </c>
    </row>
    <row r="3" spans="1:2">
      <c r="A3" s="38" t="s">
        <v>10</v>
      </c>
      <c r="B3" s="41" t="s">
        <v>480</v>
      </c>
    </row>
    <row r="5" spans="1:2">
      <c r="A5" s="38" t="s">
        <v>0</v>
      </c>
    </row>
    <row r="6" spans="1:2">
      <c r="A6" s="42" t="s">
        <v>1</v>
      </c>
      <c r="B6" s="50" t="str">
        <f>B3</f>
        <v>&lt;5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480</v>
      </c>
    </row>
    <row r="15" spans="1:2">
      <c r="A15" s="42" t="s">
        <v>6</v>
      </c>
      <c r="B15" s="41" t="s">
        <v>480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480</v>
      </c>
    </row>
    <row r="26" spans="1:2">
      <c r="A26" s="42" t="s">
        <v>394</v>
      </c>
      <c r="B26" s="41" t="s">
        <v>480</v>
      </c>
    </row>
    <row r="27" spans="1:2">
      <c r="A27" s="42" t="s">
        <v>3</v>
      </c>
      <c r="B27" s="41" t="s">
        <v>480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480</v>
      </c>
    </row>
    <row r="34" spans="1:2">
      <c r="A34" s="42" t="s">
        <v>366</v>
      </c>
      <c r="B34" s="41" t="s">
        <v>480</v>
      </c>
    </row>
    <row r="35" spans="1:2" ht="14.45" customHeight="1">
      <c r="A35" s="42" t="s">
        <v>367</v>
      </c>
      <c r="B35" s="41" t="s">
        <v>480</v>
      </c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">
        <v>480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480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 t="str">
        <f>B3</f>
        <v>&lt;5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 t="str">
        <f>B3</f>
        <v>&lt;5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 t="s">
        <v>480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9E04-9989-441C-BC20-8EB612F8B188}">
  <dimension ref="A1:B459"/>
  <sheetViews>
    <sheetView workbookViewId="0">
      <selection activeCell="B434" sqref="B434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424</v>
      </c>
    </row>
    <row r="2" spans="1:2">
      <c r="A2" s="52">
        <v>44971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5900A-A47B-4CA1-8FAA-D264C4BCDBBA}">
  <dimension ref="A1:B43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408</v>
      </c>
    </row>
    <row r="2" spans="1:2">
      <c r="A2" s="52">
        <v>45336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3B950-2071-4694-8D51-39EC59D50217}">
  <dimension ref="A1:B438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409</v>
      </c>
    </row>
    <row r="2" spans="1:2">
      <c r="A2" s="52">
        <v>44971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C2520-27E7-42BF-A944-FB91B432B37D}">
  <dimension ref="A1:B434"/>
  <sheetViews>
    <sheetView workbookViewId="0">
      <selection activeCell="B434" sqref="B434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416</v>
      </c>
    </row>
    <row r="2" spans="1:2">
      <c r="A2" s="52">
        <v>44971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DAE7-17B1-4B0C-A39B-92B3C347D0F1}">
  <dimension ref="A1:B437"/>
  <sheetViews>
    <sheetView workbookViewId="0">
      <selection activeCell="B434" sqref="B434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437</v>
      </c>
    </row>
    <row r="2" spans="1:2">
      <c r="A2" s="52">
        <v>44971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DE82B-3816-4331-948B-46AD8718498E}">
  <dimension ref="A1:B435"/>
  <sheetViews>
    <sheetView workbookViewId="0">
      <selection activeCell="B434" sqref="B434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418</v>
      </c>
    </row>
    <row r="2" spans="1:2">
      <c r="A2" s="52">
        <v>44971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C6540-9477-425A-A11D-FF7C653C309D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479</v>
      </c>
      <c r="B1" s="33" t="s">
        <v>419</v>
      </c>
    </row>
    <row r="2" spans="1:2" ht="15.75" thickBot="1">
      <c r="A2" s="24" t="s">
        <v>478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93D38-89BD-415C-AD1F-D64BF1A1B913}">
  <dimension ref="A1:C438"/>
  <sheetViews>
    <sheetView workbookViewId="0">
      <selection activeCell="B434" sqref="B434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448</v>
      </c>
      <c r="B1" s="33" t="s">
        <v>419</v>
      </c>
    </row>
    <row r="2" spans="1:2">
      <c r="A2" s="52">
        <v>44971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480</v>
      </c>
    </row>
    <row r="5" spans="1:2" ht="15.75" thickBot="1">
      <c r="A5" s="19" t="s">
        <v>0</v>
      </c>
    </row>
    <row r="6" spans="1:2">
      <c r="A6" s="3" t="s">
        <v>1</v>
      </c>
      <c r="B6" s="30" t="s">
        <v>480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480</v>
      </c>
    </row>
    <row r="15" spans="1:2">
      <c r="A15" s="1" t="s">
        <v>6</v>
      </c>
      <c r="B15" s="30" t="s">
        <v>480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</row>
    <row r="27" spans="1:2">
      <c r="A27" s="1" t="s">
        <v>3</v>
      </c>
      <c r="B27" s="30" t="s">
        <v>480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480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480</v>
      </c>
    </row>
    <row r="35" spans="1:2" ht="14.45" customHeight="1">
      <c r="A35" s="7" t="s">
        <v>367</v>
      </c>
    </row>
    <row r="36" spans="1:2">
      <c r="A36" s="7" t="s">
        <v>368</v>
      </c>
      <c r="B36" s="30" t="s">
        <v>480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480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480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480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C7F5-8849-4C01-AA6F-10F36B5DF960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474</v>
      </c>
      <c r="B1" s="33" t="s">
        <v>422</v>
      </c>
    </row>
    <row r="2" spans="1:2" ht="15.75" thickBot="1">
      <c r="A2" s="38" t="s">
        <v>473</v>
      </c>
      <c r="B2" s="27" t="s">
        <v>411</v>
      </c>
    </row>
    <row r="3" spans="1:2" ht="15.75" thickBot="1">
      <c r="A3" s="18" t="s">
        <v>10</v>
      </c>
      <c r="B3" s="127">
        <v>23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20</v>
      </c>
    </row>
    <row r="7" spans="1:2">
      <c r="A7" s="1" t="s">
        <v>2</v>
      </c>
      <c r="B7" s="41" t="s">
        <v>480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2" t="s">
        <v>373</v>
      </c>
      <c r="B11" s="114">
        <f>SUM(B6:B10)</f>
        <v>20</v>
      </c>
    </row>
    <row r="12" spans="1:2" ht="15.75" thickBot="1">
      <c r="B12" s="37"/>
    </row>
    <row r="13" spans="1:2">
      <c r="A13" s="20" t="s">
        <v>4</v>
      </c>
      <c r="B13" s="123"/>
    </row>
    <row r="14" spans="1:2">
      <c r="A14" s="1" t="s">
        <v>5</v>
      </c>
      <c r="B14" s="41">
        <v>17</v>
      </c>
    </row>
    <row r="15" spans="1:2">
      <c r="A15" s="1" t="s">
        <v>6</v>
      </c>
      <c r="B15" s="41">
        <v>5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 t="s">
        <v>480</v>
      </c>
    </row>
    <row r="21" spans="1:2">
      <c r="A21" s="1" t="s">
        <v>372</v>
      </c>
      <c r="B21" s="41">
        <v>0</v>
      </c>
    </row>
    <row r="22" spans="1:2" ht="15.75" thickBot="1">
      <c r="A22" s="122" t="s">
        <v>373</v>
      </c>
      <c r="B22" s="114">
        <f>SUM(B14:B21)</f>
        <v>22</v>
      </c>
    </row>
    <row r="23" spans="1:2">
      <c r="A23" s="124"/>
    </row>
    <row r="24" spans="1:2">
      <c r="A24" s="107" t="s">
        <v>392</v>
      </c>
      <c r="B24" s="116"/>
    </row>
    <row r="25" spans="1:2">
      <c r="A25" s="1" t="s">
        <v>393</v>
      </c>
      <c r="B25" s="41" t="s">
        <v>480</v>
      </c>
    </row>
    <row r="26" spans="1:2">
      <c r="A26" s="1" t="s">
        <v>394</v>
      </c>
      <c r="B26" s="41">
        <v>21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2" t="s">
        <v>373</v>
      </c>
      <c r="B29" s="114">
        <f>SUM(B25:B28)</f>
        <v>21</v>
      </c>
    </row>
    <row r="33" spans="1:2" ht="15.75" thickBot="1"/>
    <row r="34" spans="1:2">
      <c r="A34" s="28" t="s">
        <v>363</v>
      </c>
      <c r="B34" s="123"/>
    </row>
    <row r="35" spans="1:2">
      <c r="A35" s="7" t="s">
        <v>364</v>
      </c>
      <c r="B35" s="41" t="s">
        <v>480</v>
      </c>
    </row>
    <row r="36" spans="1:2">
      <c r="A36" s="7" t="s">
        <v>365</v>
      </c>
      <c r="B36" s="41">
        <v>5</v>
      </c>
    </row>
    <row r="37" spans="1:2">
      <c r="A37" s="7" t="s">
        <v>366</v>
      </c>
      <c r="B37" s="41">
        <v>10</v>
      </c>
    </row>
    <row r="38" spans="1:2" ht="14.45" customHeight="1">
      <c r="A38" s="7" t="s">
        <v>367</v>
      </c>
      <c r="B38" s="41" t="s">
        <v>480</v>
      </c>
    </row>
    <row r="39" spans="1:2">
      <c r="A39" s="7" t="s">
        <v>368</v>
      </c>
      <c r="B39" s="41" t="s">
        <v>480</v>
      </c>
    </row>
    <row r="40" spans="1:2">
      <c r="A40" s="7" t="s">
        <v>369</v>
      </c>
      <c r="B40" s="41" t="s">
        <v>480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2" t="s">
        <v>373</v>
      </c>
      <c r="B44" s="114">
        <f>SUM(B35:B43)</f>
        <v>15</v>
      </c>
    </row>
    <row r="45" spans="1:2" ht="15" customHeight="1"/>
    <row r="46" spans="1:2" ht="50.1" customHeight="1">
      <c r="A46" s="46" t="s">
        <v>472</v>
      </c>
      <c r="B46" s="116"/>
    </row>
    <row r="47" spans="1:2" ht="210">
      <c r="A47" s="17" t="s">
        <v>471</v>
      </c>
      <c r="B47" s="41">
        <v>0</v>
      </c>
    </row>
    <row r="48" spans="1:2">
      <c r="A48" s="10"/>
    </row>
    <row r="49" spans="1:2" ht="75">
      <c r="A49" s="46" t="s">
        <v>389</v>
      </c>
      <c r="B49" s="116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21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480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9" t="s">
        <v>373</v>
      </c>
      <c r="B62" s="121">
        <f>SUM(B50:B61)</f>
        <v>21</v>
      </c>
    </row>
    <row r="63" spans="1:2">
      <c r="A63" s="20" t="s">
        <v>397</v>
      </c>
      <c r="B63" s="120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23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9" t="s">
        <v>373</v>
      </c>
      <c r="B78" s="118">
        <f>SUM(B64:B77)</f>
        <v>23</v>
      </c>
    </row>
    <row r="79" spans="1:2">
      <c r="A79" s="20" t="s">
        <v>425</v>
      </c>
      <c r="B79" s="116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23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4">
        <f>SUM(B80:B431)</f>
        <v>23</v>
      </c>
    </row>
    <row r="433" spans="1:2" ht="15.75" thickBot="1"/>
    <row r="434" spans="1:2" ht="30">
      <c r="A434" s="117" t="s">
        <v>391</v>
      </c>
      <c r="B434" s="116"/>
    </row>
    <row r="435" spans="1:2">
      <c r="A435" s="42" t="s">
        <v>400</v>
      </c>
      <c r="B435" s="41">
        <v>20</v>
      </c>
    </row>
    <row r="436" spans="1:2">
      <c r="A436" s="42" t="s">
        <v>401</v>
      </c>
      <c r="B436" s="41" t="s">
        <v>480</v>
      </c>
    </row>
    <row r="437" spans="1:2">
      <c r="A437" s="42" t="s">
        <v>470</v>
      </c>
      <c r="B437" s="41">
        <v>0</v>
      </c>
    </row>
    <row r="438" spans="1:2" ht="15.75" thickBot="1">
      <c r="A438" s="115" t="s">
        <v>373</v>
      </c>
      <c r="B438" s="114">
        <f>SUM(B435:B437)</f>
        <v>20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2023-02-23T13:18:34Z</dcterms:modified>
</cp:coreProperties>
</file>